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1760"/>
  </bookViews>
  <sheets>
    <sheet name="Ta bulka" sheetId="2" r:id="rId1"/>
  </sheets>
  <calcPr calcId="125725"/>
</workbook>
</file>

<file path=xl/calcChain.xml><?xml version="1.0" encoding="utf-8"?>
<calcChain xmlns="http://schemas.openxmlformats.org/spreadsheetml/2006/main">
  <c r="Y114" i="2"/>
  <c r="AA114" s="1"/>
  <c r="X114"/>
  <c r="V114"/>
  <c r="T114"/>
  <c r="R114"/>
  <c r="P114"/>
  <c r="N114"/>
  <c r="L114"/>
  <c r="J114"/>
  <c r="Y120"/>
  <c r="AA120" s="1"/>
  <c r="X120"/>
  <c r="V120"/>
  <c r="T120"/>
  <c r="R120"/>
  <c r="P120"/>
  <c r="N120"/>
  <c r="L120"/>
  <c r="J120"/>
  <c r="Y119"/>
  <c r="AA119" s="1"/>
  <c r="X119"/>
  <c r="V119"/>
  <c r="T119"/>
  <c r="R119"/>
  <c r="P119"/>
  <c r="N119"/>
  <c r="L119"/>
  <c r="J119"/>
  <c r="Y118"/>
  <c r="AA118" s="1"/>
  <c r="X118"/>
  <c r="V118"/>
  <c r="T118"/>
  <c r="R118"/>
  <c r="P118"/>
  <c r="N118"/>
  <c r="L118"/>
  <c r="J118"/>
  <c r="Y130"/>
  <c r="AA130" s="1"/>
  <c r="X130"/>
  <c r="V130"/>
  <c r="T130"/>
  <c r="R130"/>
  <c r="P130"/>
  <c r="N130"/>
  <c r="L130"/>
  <c r="J130"/>
  <c r="J61"/>
  <c r="L61"/>
  <c r="N61"/>
  <c r="P61"/>
  <c r="R61"/>
  <c r="T61"/>
  <c r="V61"/>
  <c r="X61"/>
  <c r="Y61"/>
  <c r="AA61" s="1"/>
  <c r="J62"/>
  <c r="L62"/>
  <c r="N62"/>
  <c r="P62"/>
  <c r="R62"/>
  <c r="T62"/>
  <c r="V62"/>
  <c r="X62"/>
  <c r="Y62"/>
  <c r="AA62" s="1"/>
  <c r="J63"/>
  <c r="L63"/>
  <c r="N63"/>
  <c r="P63"/>
  <c r="R63"/>
  <c r="T63"/>
  <c r="V63"/>
  <c r="X63"/>
  <c r="Y63"/>
  <c r="Z63" s="1"/>
  <c r="Y127"/>
  <c r="Z127" s="1"/>
  <c r="X127"/>
  <c r="V127"/>
  <c r="T127"/>
  <c r="R127"/>
  <c r="P127"/>
  <c r="N127"/>
  <c r="L127"/>
  <c r="J127"/>
  <c r="Y29"/>
  <c r="AA29" s="1"/>
  <c r="X29"/>
  <c r="V29"/>
  <c r="T29"/>
  <c r="R29"/>
  <c r="P29"/>
  <c r="N29"/>
  <c r="L29"/>
  <c r="J29"/>
  <c r="Y26"/>
  <c r="Z26" s="1"/>
  <c r="X26"/>
  <c r="V26"/>
  <c r="T26"/>
  <c r="R26"/>
  <c r="P26"/>
  <c r="N26"/>
  <c r="L26"/>
  <c r="J26"/>
  <c r="Y49"/>
  <c r="Z49" s="1"/>
  <c r="X49"/>
  <c r="V49"/>
  <c r="T49"/>
  <c r="R49"/>
  <c r="P49"/>
  <c r="N49"/>
  <c r="L49"/>
  <c r="J49"/>
  <c r="Y32"/>
  <c r="Z32" s="1"/>
  <c r="X32"/>
  <c r="V32"/>
  <c r="T32"/>
  <c r="R32"/>
  <c r="P32"/>
  <c r="N32"/>
  <c r="L32"/>
  <c r="J32"/>
  <c r="Z114" l="1"/>
  <c r="Z120"/>
  <c r="Z118"/>
  <c r="Z119"/>
  <c r="Z130"/>
  <c r="Z29"/>
  <c r="Z62"/>
  <c r="AA63"/>
  <c r="Z61"/>
  <c r="AA127"/>
  <c r="AA26"/>
  <c r="AA49"/>
  <c r="AA32"/>
  <c r="Y133"/>
  <c r="Z133" s="1"/>
  <c r="X133"/>
  <c r="V133"/>
  <c r="T133"/>
  <c r="R133"/>
  <c r="P133"/>
  <c r="N133"/>
  <c r="L133"/>
  <c r="J133"/>
  <c r="AA133" l="1"/>
  <c r="Y131"/>
  <c r="Z131" s="1"/>
  <c r="X131"/>
  <c r="V131"/>
  <c r="T131"/>
  <c r="R131"/>
  <c r="P131"/>
  <c r="N131"/>
  <c r="L131"/>
  <c r="J131"/>
  <c r="AA131" l="1"/>
  <c r="Y20"/>
  <c r="Z20" s="1"/>
  <c r="X20"/>
  <c r="V20"/>
  <c r="T20"/>
  <c r="R20"/>
  <c r="P20"/>
  <c r="N20"/>
  <c r="L20"/>
  <c r="J20"/>
  <c r="Y129"/>
  <c r="AA129" s="1"/>
  <c r="X129"/>
  <c r="V129"/>
  <c r="T129"/>
  <c r="R129"/>
  <c r="P129"/>
  <c r="N129"/>
  <c r="L129"/>
  <c r="J129"/>
  <c r="Y64"/>
  <c r="AA64" s="1"/>
  <c r="X64"/>
  <c r="V64"/>
  <c r="T64"/>
  <c r="R64"/>
  <c r="P64"/>
  <c r="N64"/>
  <c r="L64"/>
  <c r="J64"/>
  <c r="Y135"/>
  <c r="AA135" s="1"/>
  <c r="X135"/>
  <c r="V135"/>
  <c r="T135"/>
  <c r="R135"/>
  <c r="P135"/>
  <c r="N135"/>
  <c r="L135"/>
  <c r="J135"/>
  <c r="AA20" l="1"/>
  <c r="Z129"/>
  <c r="Z64"/>
  <c r="Z135"/>
  <c r="Y121"/>
  <c r="Z121" s="1"/>
  <c r="X121"/>
  <c r="V121"/>
  <c r="T121"/>
  <c r="R121"/>
  <c r="P121"/>
  <c r="N121"/>
  <c r="L121"/>
  <c r="J121"/>
  <c r="AA121" l="1"/>
  <c r="Y122"/>
  <c r="AA122" s="1"/>
  <c r="X122"/>
  <c r="V122"/>
  <c r="T122"/>
  <c r="R122"/>
  <c r="P122"/>
  <c r="N122"/>
  <c r="L122"/>
  <c r="J122"/>
  <c r="Y123"/>
  <c r="AA123" s="1"/>
  <c r="X123"/>
  <c r="V123"/>
  <c r="T123"/>
  <c r="R123"/>
  <c r="P123"/>
  <c r="N123"/>
  <c r="L123"/>
  <c r="J123"/>
  <c r="Y48"/>
  <c r="AA48" s="1"/>
  <c r="X48"/>
  <c r="V48"/>
  <c r="T48"/>
  <c r="R48"/>
  <c r="P48"/>
  <c r="N48"/>
  <c r="L48"/>
  <c r="J48"/>
  <c r="Y109"/>
  <c r="Z109" s="1"/>
  <c r="X109"/>
  <c r="V109"/>
  <c r="T109"/>
  <c r="R109"/>
  <c r="P109"/>
  <c r="N109"/>
  <c r="L109"/>
  <c r="J109"/>
  <c r="Z122" l="1"/>
  <c r="Z123"/>
  <c r="Z48"/>
  <c r="AA109"/>
  <c r="Y22"/>
  <c r="AA22" s="1"/>
  <c r="X22"/>
  <c r="V22"/>
  <c r="T22"/>
  <c r="R22"/>
  <c r="P22"/>
  <c r="N22"/>
  <c r="L22"/>
  <c r="J22"/>
  <c r="Y80"/>
  <c r="Z80" s="1"/>
  <c r="X80"/>
  <c r="V80"/>
  <c r="T80"/>
  <c r="R80"/>
  <c r="P80"/>
  <c r="N80"/>
  <c r="L80"/>
  <c r="J80"/>
  <c r="Y124"/>
  <c r="AA124" s="1"/>
  <c r="X124"/>
  <c r="V124"/>
  <c r="T124"/>
  <c r="R124"/>
  <c r="P124"/>
  <c r="N124"/>
  <c r="L124"/>
  <c r="J124"/>
  <c r="Z22" l="1"/>
  <c r="AA80"/>
  <c r="Z124"/>
  <c r="Y76" l="1"/>
  <c r="AA76" s="1"/>
  <c r="X76"/>
  <c r="V76"/>
  <c r="T76"/>
  <c r="R76"/>
  <c r="P76"/>
  <c r="N76"/>
  <c r="L76"/>
  <c r="J76"/>
  <c r="Z76" l="1"/>
  <c r="Y126"/>
  <c r="Z126" s="1"/>
  <c r="X126"/>
  <c r="V126"/>
  <c r="T126"/>
  <c r="R126"/>
  <c r="P126"/>
  <c r="N126"/>
  <c r="L126"/>
  <c r="J126"/>
  <c r="Y117"/>
  <c r="Z117" s="1"/>
  <c r="X117"/>
  <c r="V117"/>
  <c r="T117"/>
  <c r="R117"/>
  <c r="P117"/>
  <c r="N117"/>
  <c r="L117"/>
  <c r="J117"/>
  <c r="Y128"/>
  <c r="AA128" s="1"/>
  <c r="X128"/>
  <c r="V128"/>
  <c r="T128"/>
  <c r="R128"/>
  <c r="P128"/>
  <c r="N128"/>
  <c r="L128"/>
  <c r="J128"/>
  <c r="J132"/>
  <c r="L132"/>
  <c r="N132"/>
  <c r="P132"/>
  <c r="R132"/>
  <c r="T132"/>
  <c r="V132"/>
  <c r="X132"/>
  <c r="Y132"/>
  <c r="AA132" s="1"/>
  <c r="Z128" l="1"/>
  <c r="AA117"/>
  <c r="Z132"/>
  <c r="AA126"/>
  <c r="J125"/>
  <c r="L125"/>
  <c r="N125"/>
  <c r="P125"/>
  <c r="R125"/>
  <c r="T125"/>
  <c r="V125"/>
  <c r="X125"/>
  <c r="Y125"/>
  <c r="AA125" s="1"/>
  <c r="Z125" l="1"/>
  <c r="Y134" l="1"/>
  <c r="AA134" s="1"/>
  <c r="X134"/>
  <c r="V134"/>
  <c r="T134"/>
  <c r="R134"/>
  <c r="P134"/>
  <c r="N134"/>
  <c r="L134"/>
  <c r="J134"/>
  <c r="Y74"/>
  <c r="Z74" s="1"/>
  <c r="X74"/>
  <c r="V74"/>
  <c r="T74"/>
  <c r="R74"/>
  <c r="P74"/>
  <c r="N74"/>
  <c r="L74"/>
  <c r="J74"/>
  <c r="J113"/>
  <c r="L113"/>
  <c r="N113"/>
  <c r="P113"/>
  <c r="R113"/>
  <c r="T113"/>
  <c r="V113"/>
  <c r="X113"/>
  <c r="Y113"/>
  <c r="AA113" s="1"/>
  <c r="Z134" l="1"/>
  <c r="AA74"/>
  <c r="Z113"/>
  <c r="Y95" l="1"/>
  <c r="Z95" s="1"/>
  <c r="X95"/>
  <c r="V95"/>
  <c r="T95"/>
  <c r="R95"/>
  <c r="P95"/>
  <c r="N95"/>
  <c r="L95"/>
  <c r="J95"/>
  <c r="Y51"/>
  <c r="AA51" s="1"/>
  <c r="X51"/>
  <c r="V51"/>
  <c r="T51"/>
  <c r="R51"/>
  <c r="P51"/>
  <c r="N51"/>
  <c r="L51"/>
  <c r="J51"/>
  <c r="Y50"/>
  <c r="Z50" s="1"/>
  <c r="X50"/>
  <c r="V50"/>
  <c r="T50"/>
  <c r="R50"/>
  <c r="P50"/>
  <c r="N50"/>
  <c r="L50"/>
  <c r="J50"/>
  <c r="Y47"/>
  <c r="Z47" s="1"/>
  <c r="X47"/>
  <c r="V47"/>
  <c r="T47"/>
  <c r="R47"/>
  <c r="P47"/>
  <c r="N47"/>
  <c r="L47"/>
  <c r="J47"/>
  <c r="Y46"/>
  <c r="Z46" s="1"/>
  <c r="X46"/>
  <c r="V46"/>
  <c r="T46"/>
  <c r="R46"/>
  <c r="P46"/>
  <c r="N46"/>
  <c r="L46"/>
  <c r="J46"/>
  <c r="Y45"/>
  <c r="AA45" s="1"/>
  <c r="X45"/>
  <c r="V45"/>
  <c r="T45"/>
  <c r="R45"/>
  <c r="P45"/>
  <c r="N45"/>
  <c r="L45"/>
  <c r="J45"/>
  <c r="J83"/>
  <c r="L83"/>
  <c r="N83"/>
  <c r="P83"/>
  <c r="R83"/>
  <c r="T83"/>
  <c r="V83"/>
  <c r="X83"/>
  <c r="Y83"/>
  <c r="AA83" s="1"/>
  <c r="Y24"/>
  <c r="Z24" s="1"/>
  <c r="J24"/>
  <c r="L24"/>
  <c r="N24"/>
  <c r="P24"/>
  <c r="R24"/>
  <c r="T24"/>
  <c r="V24"/>
  <c r="X24"/>
  <c r="Y77"/>
  <c r="AA77" s="1"/>
  <c r="J77"/>
  <c r="L77"/>
  <c r="N77"/>
  <c r="P77"/>
  <c r="R77"/>
  <c r="T77"/>
  <c r="V77"/>
  <c r="X77"/>
  <c r="Y81"/>
  <c r="AA81" s="1"/>
  <c r="J81"/>
  <c r="L81"/>
  <c r="N81"/>
  <c r="P81"/>
  <c r="R81"/>
  <c r="T81"/>
  <c r="V81"/>
  <c r="X81"/>
  <c r="Z51" l="1"/>
  <c r="AA95"/>
  <c r="AA46"/>
  <c r="Z45"/>
  <c r="AA50"/>
  <c r="AA47"/>
  <c r="Z83"/>
  <c r="AA24"/>
  <c r="Z77"/>
  <c r="Z81"/>
  <c r="J99" l="1"/>
  <c r="L99"/>
  <c r="N99"/>
  <c r="P99"/>
  <c r="R99"/>
  <c r="T99"/>
  <c r="V99"/>
  <c r="X99"/>
  <c r="Y99"/>
  <c r="AA99" s="1"/>
  <c r="Z99" l="1"/>
  <c r="Y96" l="1"/>
  <c r="AA96" s="1"/>
  <c r="J96"/>
  <c r="L96"/>
  <c r="N96"/>
  <c r="P96"/>
  <c r="R96"/>
  <c r="T96"/>
  <c r="V96"/>
  <c r="X96"/>
  <c r="Z96" l="1"/>
  <c r="J27"/>
  <c r="L27"/>
  <c r="N27"/>
  <c r="P27"/>
  <c r="R27"/>
  <c r="T27"/>
  <c r="V27"/>
  <c r="X27"/>
  <c r="Y27"/>
  <c r="AA27" s="1"/>
  <c r="Z27" l="1"/>
  <c r="Y10" l="1"/>
  <c r="Z10" s="1"/>
  <c r="J72"/>
  <c r="L72"/>
  <c r="N72"/>
  <c r="P72"/>
  <c r="R72"/>
  <c r="T72"/>
  <c r="V72"/>
  <c r="X72"/>
  <c r="Y72"/>
  <c r="AA72" s="1"/>
  <c r="Y40"/>
  <c r="AA40" s="1"/>
  <c r="X40"/>
  <c r="V40"/>
  <c r="T40"/>
  <c r="R40"/>
  <c r="P40"/>
  <c r="N40"/>
  <c r="L40"/>
  <c r="J40"/>
  <c r="Y39"/>
  <c r="AA39" s="1"/>
  <c r="X39"/>
  <c r="V39"/>
  <c r="T39"/>
  <c r="R39"/>
  <c r="P39"/>
  <c r="N39"/>
  <c r="L39"/>
  <c r="J39"/>
  <c r="J69"/>
  <c r="L69"/>
  <c r="N69"/>
  <c r="P69"/>
  <c r="R69"/>
  <c r="T69"/>
  <c r="V69"/>
  <c r="X69"/>
  <c r="Y69"/>
  <c r="AA69" s="1"/>
  <c r="X110"/>
  <c r="X15"/>
  <c r="Y15"/>
  <c r="AA15" s="1"/>
  <c r="X16"/>
  <c r="Y16"/>
  <c r="AA16" s="1"/>
  <c r="X17"/>
  <c r="Y17"/>
  <c r="AA17" s="1"/>
  <c r="X18"/>
  <c r="Y18"/>
  <c r="AA18" s="1"/>
  <c r="X19"/>
  <c r="Y19"/>
  <c r="AA19" s="1"/>
  <c r="X21"/>
  <c r="Y21"/>
  <c r="AA21" s="1"/>
  <c r="X23"/>
  <c r="Y23"/>
  <c r="AA23" s="1"/>
  <c r="X25"/>
  <c r="Y25"/>
  <c r="AA25" s="1"/>
  <c r="X28"/>
  <c r="Y28"/>
  <c r="AA28" s="1"/>
  <c r="X30"/>
  <c r="Y30"/>
  <c r="AA30" s="1"/>
  <c r="X31"/>
  <c r="Y31"/>
  <c r="AA31" s="1"/>
  <c r="X33"/>
  <c r="Y33"/>
  <c r="AA33" s="1"/>
  <c r="X34"/>
  <c r="Y34"/>
  <c r="AA34" s="1"/>
  <c r="X35"/>
  <c r="Y35"/>
  <c r="AA35" s="1"/>
  <c r="X38"/>
  <c r="Y38"/>
  <c r="AA38" s="1"/>
  <c r="X37"/>
  <c r="Y37"/>
  <c r="AA37" s="1"/>
  <c r="X36"/>
  <c r="Y36"/>
  <c r="AA36" s="1"/>
  <c r="X41"/>
  <c r="Y41"/>
  <c r="AA41" s="1"/>
  <c r="X42"/>
  <c r="Y42"/>
  <c r="AA42" s="1"/>
  <c r="X43"/>
  <c r="Y43"/>
  <c r="AA43" s="1"/>
  <c r="X44"/>
  <c r="Y44"/>
  <c r="AA44" s="1"/>
  <c r="X52"/>
  <c r="Y52"/>
  <c r="AA52" s="1"/>
  <c r="X53"/>
  <c r="Y53"/>
  <c r="AA53" s="1"/>
  <c r="X54"/>
  <c r="Y54"/>
  <c r="AA54" s="1"/>
  <c r="X55"/>
  <c r="Y55"/>
  <c r="AA55" s="1"/>
  <c r="X56"/>
  <c r="Y56"/>
  <c r="AA56" s="1"/>
  <c r="X57"/>
  <c r="Y57"/>
  <c r="AA57" s="1"/>
  <c r="X58"/>
  <c r="Y58"/>
  <c r="AA58" s="1"/>
  <c r="X59"/>
  <c r="Y59"/>
  <c r="AA59" s="1"/>
  <c r="X60"/>
  <c r="Y60"/>
  <c r="AA60" s="1"/>
  <c r="X65"/>
  <c r="Y65"/>
  <c r="AA65" s="1"/>
  <c r="X66"/>
  <c r="Y66"/>
  <c r="AA66" s="1"/>
  <c r="X67"/>
  <c r="Y67"/>
  <c r="AA67" s="1"/>
  <c r="X68"/>
  <c r="Y68"/>
  <c r="AA68" s="1"/>
  <c r="X70"/>
  <c r="Y70"/>
  <c r="AA70" s="1"/>
  <c r="X71"/>
  <c r="Y71"/>
  <c r="AA71" s="1"/>
  <c r="X73"/>
  <c r="Y73"/>
  <c r="AA73" s="1"/>
  <c r="X75"/>
  <c r="Y75"/>
  <c r="AA75" s="1"/>
  <c r="X78"/>
  <c r="Y78"/>
  <c r="AA78" s="1"/>
  <c r="X79"/>
  <c r="Y79"/>
  <c r="AA79" s="1"/>
  <c r="X82"/>
  <c r="Y82"/>
  <c r="AA82" s="1"/>
  <c r="X84"/>
  <c r="Y84"/>
  <c r="AA84" s="1"/>
  <c r="X85"/>
  <c r="Y85"/>
  <c r="AA85" s="1"/>
  <c r="X86"/>
  <c r="Y86"/>
  <c r="AA86" s="1"/>
  <c r="X87"/>
  <c r="Y87"/>
  <c r="AA87" s="1"/>
  <c r="X88"/>
  <c r="Y88"/>
  <c r="AA88" s="1"/>
  <c r="X89"/>
  <c r="Y89"/>
  <c r="AA89" s="1"/>
  <c r="X90"/>
  <c r="Y90"/>
  <c r="AA90" s="1"/>
  <c r="X91"/>
  <c r="Y91"/>
  <c r="AA91" s="1"/>
  <c r="X92"/>
  <c r="Y92"/>
  <c r="AA92" s="1"/>
  <c r="X93"/>
  <c r="Y93"/>
  <c r="AA93" s="1"/>
  <c r="X94"/>
  <c r="Y94"/>
  <c r="AA94" s="1"/>
  <c r="X97"/>
  <c r="Y97"/>
  <c r="AA97" s="1"/>
  <c r="X98"/>
  <c r="Y98"/>
  <c r="AA98" s="1"/>
  <c r="X100"/>
  <c r="Y100"/>
  <c r="AA100" s="1"/>
  <c r="X101"/>
  <c r="Y101"/>
  <c r="AA101" s="1"/>
  <c r="X102"/>
  <c r="Y102"/>
  <c r="AA102" s="1"/>
  <c r="X103"/>
  <c r="Y103"/>
  <c r="AA103" s="1"/>
  <c r="X104"/>
  <c r="Y104"/>
  <c r="AA104" s="1"/>
  <c r="X105"/>
  <c r="Y105"/>
  <c r="AA105" s="1"/>
  <c r="X106"/>
  <c r="Y106"/>
  <c r="AA106" s="1"/>
  <c r="X107"/>
  <c r="Y107"/>
  <c r="AA107" s="1"/>
  <c r="Y110"/>
  <c r="AA110" s="1"/>
  <c r="X108"/>
  <c r="Y108"/>
  <c r="AA108" s="1"/>
  <c r="V16"/>
  <c r="V17"/>
  <c r="V18"/>
  <c r="V19"/>
  <c r="V21"/>
  <c r="V23"/>
  <c r="V25"/>
  <c r="V28"/>
  <c r="V30"/>
  <c r="V31"/>
  <c r="V33"/>
  <c r="V34"/>
  <c r="V35"/>
  <c r="V38"/>
  <c r="V37"/>
  <c r="V36"/>
  <c r="V41"/>
  <c r="V42"/>
  <c r="V43"/>
  <c r="V44"/>
  <c r="V52"/>
  <c r="V53"/>
  <c r="V54"/>
  <c r="V55"/>
  <c r="V56"/>
  <c r="V57"/>
  <c r="V58"/>
  <c r="V59"/>
  <c r="V60"/>
  <c r="V65"/>
  <c r="V66"/>
  <c r="V67"/>
  <c r="V68"/>
  <c r="V70"/>
  <c r="V71"/>
  <c r="V73"/>
  <c r="V75"/>
  <c r="V78"/>
  <c r="V79"/>
  <c r="V82"/>
  <c r="V84"/>
  <c r="V85"/>
  <c r="V86"/>
  <c r="V87"/>
  <c r="V88"/>
  <c r="V89"/>
  <c r="V90"/>
  <c r="V91"/>
  <c r="V92"/>
  <c r="V93"/>
  <c r="V94"/>
  <c r="V97"/>
  <c r="V98"/>
  <c r="V100"/>
  <c r="V101"/>
  <c r="V102"/>
  <c r="V103"/>
  <c r="V104"/>
  <c r="V105"/>
  <c r="V106"/>
  <c r="V107"/>
  <c r="V110"/>
  <c r="V108"/>
  <c r="T16"/>
  <c r="T17"/>
  <c r="T18"/>
  <c r="T19"/>
  <c r="T21"/>
  <c r="T23"/>
  <c r="T25"/>
  <c r="T28"/>
  <c r="T30"/>
  <c r="T31"/>
  <c r="T33"/>
  <c r="T34"/>
  <c r="T35"/>
  <c r="T38"/>
  <c r="T37"/>
  <c r="T36"/>
  <c r="T41"/>
  <c r="T42"/>
  <c r="T43"/>
  <c r="T44"/>
  <c r="T52"/>
  <c r="T53"/>
  <c r="T54"/>
  <c r="T55"/>
  <c r="T56"/>
  <c r="T57"/>
  <c r="T58"/>
  <c r="T59"/>
  <c r="T60"/>
  <c r="T65"/>
  <c r="T66"/>
  <c r="T67"/>
  <c r="T68"/>
  <c r="T70"/>
  <c r="T71"/>
  <c r="T73"/>
  <c r="T75"/>
  <c r="T78"/>
  <c r="T79"/>
  <c r="T82"/>
  <c r="T84"/>
  <c r="T85"/>
  <c r="T86"/>
  <c r="T87"/>
  <c r="T88"/>
  <c r="T89"/>
  <c r="T90"/>
  <c r="T91"/>
  <c r="T92"/>
  <c r="T93"/>
  <c r="T94"/>
  <c r="T97"/>
  <c r="T98"/>
  <c r="T100"/>
  <c r="T101"/>
  <c r="T102"/>
  <c r="T103"/>
  <c r="T104"/>
  <c r="T105"/>
  <c r="T106"/>
  <c r="T107"/>
  <c r="T110"/>
  <c r="T108"/>
  <c r="R16"/>
  <c r="R17"/>
  <c r="R18"/>
  <c r="R19"/>
  <c r="R21"/>
  <c r="R23"/>
  <c r="R25"/>
  <c r="R28"/>
  <c r="R30"/>
  <c r="R31"/>
  <c r="R33"/>
  <c r="R34"/>
  <c r="R35"/>
  <c r="R38"/>
  <c r="R37"/>
  <c r="R36"/>
  <c r="R41"/>
  <c r="R42"/>
  <c r="R43"/>
  <c r="R44"/>
  <c r="R52"/>
  <c r="R53"/>
  <c r="R54"/>
  <c r="R55"/>
  <c r="R56"/>
  <c r="R57"/>
  <c r="R58"/>
  <c r="R59"/>
  <c r="R60"/>
  <c r="R65"/>
  <c r="R66"/>
  <c r="R67"/>
  <c r="R68"/>
  <c r="R70"/>
  <c r="R71"/>
  <c r="R73"/>
  <c r="R75"/>
  <c r="R78"/>
  <c r="R79"/>
  <c r="R82"/>
  <c r="R84"/>
  <c r="R85"/>
  <c r="R86"/>
  <c r="R87"/>
  <c r="R88"/>
  <c r="R89"/>
  <c r="R90"/>
  <c r="R91"/>
  <c r="R92"/>
  <c r="R93"/>
  <c r="R94"/>
  <c r="R97"/>
  <c r="R98"/>
  <c r="R100"/>
  <c r="R101"/>
  <c r="R102"/>
  <c r="R103"/>
  <c r="R104"/>
  <c r="R105"/>
  <c r="R106"/>
  <c r="R107"/>
  <c r="R110"/>
  <c r="R108"/>
  <c r="P15"/>
  <c r="P16"/>
  <c r="P17"/>
  <c r="P18"/>
  <c r="P19"/>
  <c r="P21"/>
  <c r="P23"/>
  <c r="P25"/>
  <c r="P28"/>
  <c r="P30"/>
  <c r="P31"/>
  <c r="P33"/>
  <c r="P34"/>
  <c r="P35"/>
  <c r="P38"/>
  <c r="P37"/>
  <c r="P36"/>
  <c r="P41"/>
  <c r="P42"/>
  <c r="P43"/>
  <c r="P44"/>
  <c r="P52"/>
  <c r="P53"/>
  <c r="P54"/>
  <c r="P55"/>
  <c r="P56"/>
  <c r="P57"/>
  <c r="P58"/>
  <c r="P59"/>
  <c r="P60"/>
  <c r="P65"/>
  <c r="P66"/>
  <c r="P67"/>
  <c r="P68"/>
  <c r="P70"/>
  <c r="P71"/>
  <c r="P73"/>
  <c r="P75"/>
  <c r="P78"/>
  <c r="P79"/>
  <c r="P82"/>
  <c r="P84"/>
  <c r="P85"/>
  <c r="P86"/>
  <c r="P87"/>
  <c r="P88"/>
  <c r="P89"/>
  <c r="P90"/>
  <c r="P91"/>
  <c r="P92"/>
  <c r="P93"/>
  <c r="P94"/>
  <c r="P97"/>
  <c r="P98"/>
  <c r="P100"/>
  <c r="P101"/>
  <c r="P102"/>
  <c r="P103"/>
  <c r="P104"/>
  <c r="P105"/>
  <c r="P106"/>
  <c r="P107"/>
  <c r="P110"/>
  <c r="P108"/>
  <c r="N44"/>
  <c r="N52"/>
  <c r="N53"/>
  <c r="N54"/>
  <c r="N55"/>
  <c r="N56"/>
  <c r="N57"/>
  <c r="N58"/>
  <c r="N59"/>
  <c r="N60"/>
  <c r="N65"/>
  <c r="N66"/>
  <c r="N67"/>
  <c r="N68"/>
  <c r="N70"/>
  <c r="N71"/>
  <c r="N73"/>
  <c r="N75"/>
  <c r="N78"/>
  <c r="N79"/>
  <c r="N82"/>
  <c r="N84"/>
  <c r="N85"/>
  <c r="N86"/>
  <c r="N87"/>
  <c r="N88"/>
  <c r="N89"/>
  <c r="N90"/>
  <c r="N91"/>
  <c r="N92"/>
  <c r="N93"/>
  <c r="N94"/>
  <c r="N97"/>
  <c r="N98"/>
  <c r="N100"/>
  <c r="N101"/>
  <c r="N102"/>
  <c r="N103"/>
  <c r="N104"/>
  <c r="N105"/>
  <c r="N106"/>
  <c r="N107"/>
  <c r="N110"/>
  <c r="N108"/>
  <c r="L92"/>
  <c r="L93"/>
  <c r="L94"/>
  <c r="L97"/>
  <c r="L98"/>
  <c r="L100"/>
  <c r="L101"/>
  <c r="L102"/>
  <c r="L103"/>
  <c r="L104"/>
  <c r="L105"/>
  <c r="L106"/>
  <c r="L107"/>
  <c r="L110"/>
  <c r="L108"/>
  <c r="J93"/>
  <c r="J94"/>
  <c r="J97"/>
  <c r="J98"/>
  <c r="J100"/>
  <c r="J101"/>
  <c r="J102"/>
  <c r="J103"/>
  <c r="J104"/>
  <c r="J105"/>
  <c r="J106"/>
  <c r="J107"/>
  <c r="J110"/>
  <c r="J108"/>
  <c r="Z108" l="1"/>
  <c r="Z107"/>
  <c r="Z102"/>
  <c r="Z97"/>
  <c r="Z91"/>
  <c r="Z87"/>
  <c r="Z82"/>
  <c r="Z78"/>
  <c r="Z69"/>
  <c r="Z65"/>
  <c r="Z57"/>
  <c r="Z53"/>
  <c r="Z42"/>
  <c r="Z38"/>
  <c r="Z28"/>
  <c r="Z21"/>
  <c r="Z16"/>
  <c r="Z110"/>
  <c r="Z104"/>
  <c r="Z98"/>
  <c r="Z92"/>
  <c r="Z88"/>
  <c r="Z84"/>
  <c r="Z72"/>
  <c r="Z70"/>
  <c r="Z66"/>
  <c r="Z58"/>
  <c r="Z54"/>
  <c r="Z43"/>
  <c r="Z37"/>
  <c r="Z33"/>
  <c r="Z23"/>
  <c r="Z17"/>
  <c r="Z39"/>
  <c r="Z105"/>
  <c r="Z100"/>
  <c r="Z93"/>
  <c r="Z89"/>
  <c r="Z85"/>
  <c r="Z79"/>
  <c r="Z73"/>
  <c r="Z71"/>
  <c r="Z67"/>
  <c r="Z59"/>
  <c r="Z55"/>
  <c r="Z44"/>
  <c r="Z36"/>
  <c r="Z34"/>
  <c r="Z30"/>
  <c r="Z18"/>
  <c r="Z15"/>
  <c r="Z40"/>
  <c r="Z106"/>
  <c r="Z101"/>
  <c r="Z94"/>
  <c r="Z90"/>
  <c r="Z86"/>
  <c r="Z75"/>
  <c r="Z68"/>
  <c r="Z60"/>
  <c r="Z56"/>
  <c r="Z52"/>
  <c r="Z41"/>
  <c r="Z35"/>
  <c r="Z31"/>
  <c r="Z25"/>
  <c r="Z19"/>
  <c r="Z103"/>
  <c r="N30"/>
  <c r="L30"/>
  <c r="J30"/>
  <c r="J91" l="1"/>
  <c r="L91"/>
  <c r="J10" l="1"/>
  <c r="Y11"/>
  <c r="Z11" s="1"/>
  <c r="Y12"/>
  <c r="Z12" s="1"/>
  <c r="Y13"/>
  <c r="Z13" s="1"/>
  <c r="Y14"/>
  <c r="Z14" s="1"/>
  <c r="Y9"/>
  <c r="Z9" s="1"/>
  <c r="T10"/>
  <c r="T11"/>
  <c r="T12"/>
  <c r="T13"/>
  <c r="T14"/>
  <c r="T15"/>
  <c r="T9"/>
  <c r="R10"/>
  <c r="R11"/>
  <c r="R12"/>
  <c r="R13"/>
  <c r="R14"/>
  <c r="R15"/>
  <c r="R9"/>
  <c r="Z137" l="1"/>
  <c r="K143" s="1"/>
  <c r="AA12"/>
  <c r="AA10"/>
  <c r="AA9"/>
  <c r="AA11"/>
  <c r="X12"/>
  <c r="X10"/>
  <c r="X11"/>
  <c r="X9"/>
  <c r="V11"/>
  <c r="V9"/>
  <c r="V10"/>
  <c r="P10"/>
  <c r="P11"/>
  <c r="P9"/>
  <c r="N11"/>
  <c r="N10"/>
  <c r="N9"/>
  <c r="L12"/>
  <c r="L11"/>
  <c r="L10"/>
  <c r="L9"/>
  <c r="J9"/>
  <c r="L85"/>
  <c r="J85"/>
  <c r="J35"/>
  <c r="J38"/>
  <c r="J37"/>
  <c r="J36"/>
  <c r="J41"/>
  <c r="J42"/>
  <c r="J43"/>
  <c r="J44"/>
  <c r="J52"/>
  <c r="J53"/>
  <c r="J54"/>
  <c r="J55"/>
  <c r="J56"/>
  <c r="J57"/>
  <c r="J58"/>
  <c r="J59"/>
  <c r="J60"/>
  <c r="J65"/>
  <c r="J66"/>
  <c r="J67"/>
  <c r="J68"/>
  <c r="J70"/>
  <c r="J71"/>
  <c r="J73"/>
  <c r="J75"/>
  <c r="J78"/>
  <c r="J79"/>
  <c r="J82"/>
  <c r="J84"/>
  <c r="J86"/>
  <c r="J87"/>
  <c r="J88"/>
  <c r="J89"/>
  <c r="J90"/>
  <c r="J92"/>
  <c r="X13"/>
  <c r="X14"/>
  <c r="V12"/>
  <c r="V13"/>
  <c r="V14"/>
  <c r="V15"/>
  <c r="N13"/>
  <c r="N14"/>
  <c r="N15"/>
  <c r="N16"/>
  <c r="N17"/>
  <c r="N18"/>
  <c r="N19"/>
  <c r="N21"/>
  <c r="N23"/>
  <c r="N25"/>
  <c r="N28"/>
  <c r="N31"/>
  <c r="N33"/>
  <c r="N34"/>
  <c r="N35"/>
  <c r="N38"/>
  <c r="N37"/>
  <c r="N36"/>
  <c r="N41"/>
  <c r="N42"/>
  <c r="N43"/>
  <c r="L17"/>
  <c r="L18"/>
  <c r="L19"/>
  <c r="L21"/>
  <c r="L23"/>
  <c r="L25"/>
  <c r="L28"/>
  <c r="L31"/>
  <c r="L33"/>
  <c r="L34"/>
  <c r="L35"/>
  <c r="L38"/>
  <c r="L37"/>
  <c r="L36"/>
  <c r="L41"/>
  <c r="L42"/>
  <c r="L43"/>
  <c r="L44"/>
  <c r="L52"/>
  <c r="L53"/>
  <c r="L54"/>
  <c r="L55"/>
  <c r="L56"/>
  <c r="L57"/>
  <c r="L58"/>
  <c r="L59"/>
  <c r="L60"/>
  <c r="L65"/>
  <c r="L66"/>
  <c r="L67"/>
  <c r="L68"/>
  <c r="L70"/>
  <c r="L71"/>
  <c r="L73"/>
  <c r="L75"/>
  <c r="L78"/>
  <c r="L79"/>
  <c r="L82"/>
  <c r="L84"/>
  <c r="L86"/>
  <c r="L87"/>
  <c r="L88"/>
  <c r="L89"/>
  <c r="L90"/>
  <c r="AA14"/>
  <c r="AA13"/>
  <c r="J34" l="1"/>
  <c r="J33"/>
  <c r="J31"/>
  <c r="J28"/>
  <c r="J25"/>
  <c r="J23"/>
  <c r="J21"/>
  <c r="J19"/>
  <c r="J18"/>
  <c r="J17"/>
  <c r="L16"/>
  <c r="J16"/>
  <c r="L15"/>
  <c r="J15"/>
  <c r="P14"/>
  <c r="L14"/>
  <c r="J14"/>
  <c r="P13"/>
  <c r="L13"/>
  <c r="J13"/>
  <c r="P12"/>
  <c r="N12"/>
  <c r="J12"/>
  <c r="J11"/>
  <c r="X137" l="1"/>
  <c r="P137"/>
  <c r="N137"/>
  <c r="T137"/>
  <c r="L137"/>
  <c r="V137"/>
  <c r="R137"/>
  <c r="AA137"/>
  <c r="K141" s="1"/>
  <c r="J137"/>
</calcChain>
</file>

<file path=xl/sharedStrings.xml><?xml version="1.0" encoding="utf-8"?>
<sst xmlns="http://schemas.openxmlformats.org/spreadsheetml/2006/main" count="635" uniqueCount="221">
  <si>
    <t>Bijo</t>
  </si>
  <si>
    <t>Indonésie</t>
  </si>
  <si>
    <t>?</t>
  </si>
  <si>
    <t>ČR</t>
  </si>
  <si>
    <t>BIO</t>
  </si>
  <si>
    <t>Madagaskar</t>
  </si>
  <si>
    <t>Bambova sůl</t>
  </si>
  <si>
    <t>Bijo + RAW</t>
  </si>
  <si>
    <t>Bulgur</t>
  </si>
  <si>
    <t>Turecko</t>
  </si>
  <si>
    <t>-</t>
  </si>
  <si>
    <t>BIO + RAW</t>
  </si>
  <si>
    <t>Itálie</t>
  </si>
  <si>
    <t>? + RAW</t>
  </si>
  <si>
    <t>Kanada</t>
  </si>
  <si>
    <t>Španělsko</t>
  </si>
  <si>
    <t>Jáhly</t>
  </si>
  <si>
    <t>Ukrajina</t>
  </si>
  <si>
    <t>Ječné krupy</t>
  </si>
  <si>
    <t>Káva /praž. Fabrica de cafe</t>
  </si>
  <si>
    <t>Peru</t>
  </si>
  <si>
    <t xml:space="preserve">Kešú </t>
  </si>
  <si>
    <t>Kmín kořenný</t>
  </si>
  <si>
    <t>Kmín římský</t>
  </si>
  <si>
    <t>Pákistán</t>
  </si>
  <si>
    <t>Kukuřičná krupice</t>
  </si>
  <si>
    <t>Kuskus z broušené pšenice</t>
  </si>
  <si>
    <t>Kuskus z nebroušené pšenice</t>
  </si>
  <si>
    <t>Lískové ořechy</t>
  </si>
  <si>
    <t>Mandle jádro</t>
  </si>
  <si>
    <t>Bijo +RAW</t>
  </si>
  <si>
    <t>Mák bílý</t>
  </si>
  <si>
    <t>Mák modrý</t>
  </si>
  <si>
    <t>Ocet jablečný, 0,5 l cca 2 % /JENTY</t>
  </si>
  <si>
    <t>Řecko</t>
  </si>
  <si>
    <t>Oves bezpluchý</t>
  </si>
  <si>
    <t>Anglie</t>
  </si>
  <si>
    <t>Pohanka</t>
  </si>
  <si>
    <t>Pšenice dvouzrnka</t>
  </si>
  <si>
    <t xml:space="preserve">Rajčata sušená </t>
  </si>
  <si>
    <t>Rýže Basmati Long 2 kg broušená</t>
  </si>
  <si>
    <t>?+ RAW</t>
  </si>
  <si>
    <t>Rýže Basmati Long 5 kg broušená</t>
  </si>
  <si>
    <t>Sezam bílý neloupaný</t>
  </si>
  <si>
    <t>Indie</t>
  </si>
  <si>
    <t>Sezam černý neloupaný</t>
  </si>
  <si>
    <t>Bolívie</t>
  </si>
  <si>
    <t>Německo</t>
  </si>
  <si>
    <t>Slovensko</t>
  </si>
  <si>
    <t xml:space="preserve">? </t>
  </si>
  <si>
    <t>Žito ozimé</t>
  </si>
  <si>
    <t>název</t>
  </si>
  <si>
    <t xml:space="preserve">čistota </t>
  </si>
  <si>
    <t>země</t>
  </si>
  <si>
    <r>
      <t xml:space="preserve">100% čokoláda </t>
    </r>
    <r>
      <rPr>
        <b/>
        <sz val="10"/>
        <color rgb="FF000000"/>
        <rFont val="Ebrima"/>
        <charset val="238"/>
      </rPr>
      <t>/François Pralus</t>
    </r>
  </si>
  <si>
    <t>kg</t>
  </si>
  <si>
    <t>ks</t>
  </si>
  <si>
    <t>CELKEM</t>
  </si>
  <si>
    <t>množství  VYPLNIT</t>
  </si>
  <si>
    <t>Kč</t>
  </si>
  <si>
    <t xml:space="preserve"> -</t>
  </si>
  <si>
    <t>CELKOVÁ CENA bez dopravy a obalů:</t>
  </si>
  <si>
    <t>Kg</t>
  </si>
  <si>
    <t>od tohoto množství (včetně) je tato lepší cena</t>
  </si>
  <si>
    <t>opobchod@panpekar.cz</t>
  </si>
  <si>
    <t>možno vepsat jméno</t>
  </si>
  <si>
    <t>Podpodpultovky:</t>
  </si>
  <si>
    <t>http://panpekar.blogspot.cz/2012/04/nove-papirove-platene-pytlici.html</t>
  </si>
  <si>
    <t>http://panpekar.blogspot.cz/2011/11/postovne.html</t>
  </si>
  <si>
    <t>Poslední aktualizace:</t>
  </si>
  <si>
    <t>Uganda</t>
  </si>
  <si>
    <t xml:space="preserve"> </t>
  </si>
  <si>
    <t>cena</t>
  </si>
  <si>
    <t>Quinoa bílá</t>
  </si>
  <si>
    <t>Quinoa červená</t>
  </si>
  <si>
    <t>objednávající 1</t>
  </si>
  <si>
    <t>objednávající 2</t>
  </si>
  <si>
    <t>objednávající 3</t>
  </si>
  <si>
    <t>objednávající 4</t>
  </si>
  <si>
    <t>objednávající 5</t>
  </si>
  <si>
    <t>objednávající 6</t>
  </si>
  <si>
    <t>objednávající 7</t>
  </si>
  <si>
    <t>objednávající 8</t>
  </si>
  <si>
    <t>Sůl mořská jemná</t>
  </si>
  <si>
    <t>Sůl himálajská jemná</t>
  </si>
  <si>
    <t>Viertnam</t>
  </si>
  <si>
    <t>Rýže Calasparra polobroušená</t>
  </si>
  <si>
    <t>Hrách žlutý celý</t>
  </si>
  <si>
    <t>důležitý a současně úplně zbytečně volný řádek</t>
  </si>
  <si>
    <r>
      <t xml:space="preserve">45% čokoláda s kravským mlékem </t>
    </r>
    <r>
      <rPr>
        <b/>
        <sz val="10"/>
        <color rgb="FF000000"/>
        <rFont val="Ebrima"/>
        <charset val="238"/>
      </rPr>
      <t>/François Pralus</t>
    </r>
  </si>
  <si>
    <r>
      <t>TABULKA PRO SPOJENOU OBJEDNÁVKU</t>
    </r>
    <r>
      <rPr>
        <b/>
        <sz val="16"/>
        <color theme="1"/>
        <rFont val="Ebrima"/>
        <charset val="238"/>
      </rPr>
      <t xml:space="preserve"> (aneb všechny váhy spojíme a dáme vždy do jednoho obalu)</t>
    </r>
  </si>
  <si>
    <r>
      <t>KAM POSLAT VYPLNĚNOU TABULKU:</t>
    </r>
    <r>
      <rPr>
        <sz val="14"/>
        <color theme="1"/>
        <rFont val="Ebrima"/>
        <charset val="238"/>
      </rPr>
      <t xml:space="preserve"> </t>
    </r>
  </si>
  <si>
    <t>Pokud uděláte chybu při vepisování a chcete položku vymazat, mazejte pomocí tlačítka Delete (nikoli mezerníkem) nebo vepište nulu, či použijte Ctrl + Z.</t>
  </si>
  <si>
    <t>Předobjednávání / zamlouvání:</t>
  </si>
  <si>
    <t>Filipíny</t>
  </si>
  <si>
    <t>Víno višňové 0,75 l /Pereg</t>
  </si>
  <si>
    <t>Víno černorybízové 0,75 l /Pereg</t>
  </si>
  <si>
    <t>Víno cuvée černý rybíz + aronie 0,75 l /Pereg</t>
  </si>
  <si>
    <t>Víno aronie 0,5 l /Pereg</t>
  </si>
  <si>
    <t>Olej slunečnicový panenský 0,5 l /Radek Bartoš</t>
  </si>
  <si>
    <t>Olej řepkový panenský 0,5 l /Pereg</t>
  </si>
  <si>
    <t>Vitam-R 125 g - kvasnicový extrakt</t>
  </si>
  <si>
    <t>Vitam-R 250 g - kvasnicový extrakt</t>
  </si>
  <si>
    <t>Těstoviny semolinové /Pasta Daniela</t>
  </si>
  <si>
    <t>Těstoviny špaldové celozrnné /Pasta Daniela</t>
  </si>
  <si>
    <t>Klikva velkoplodá slazená jablečným koncentrátem</t>
  </si>
  <si>
    <t>BIO + Bijo</t>
  </si>
  <si>
    <t>Ostropestřec</t>
  </si>
  <si>
    <t>Cizrna</t>
  </si>
  <si>
    <t>množství    ks</t>
  </si>
  <si>
    <t>cena         Kč</t>
  </si>
  <si>
    <t>váha      kg</t>
  </si>
  <si>
    <t>jednotka   (množství)</t>
  </si>
  <si>
    <t>množství      kg</t>
  </si>
  <si>
    <t>cena            Kč</t>
  </si>
  <si>
    <t>CELKOVÁ VÁHA:</t>
  </si>
  <si>
    <t>Mýdla /Mýdlovar Almqvist</t>
  </si>
  <si>
    <t>Francie</t>
  </si>
  <si>
    <t>Olej dýňový panenský 0,25 l /Radek Bartoš</t>
  </si>
  <si>
    <t>Těstoviny semolinové /Élibio</t>
  </si>
  <si>
    <t>BIO + nad 40 °C</t>
  </si>
  <si>
    <t>65% čokoláda s kravským mlékem /Lana</t>
  </si>
  <si>
    <r>
      <t xml:space="preserve">Kakao 11 % tuku </t>
    </r>
    <r>
      <rPr>
        <b/>
        <sz val="10"/>
        <color rgb="FF000000"/>
        <rFont val="Ebrima"/>
        <charset val="238"/>
      </rPr>
      <t>/François Pralus</t>
    </r>
  </si>
  <si>
    <t>Maďarsko</t>
  </si>
  <si>
    <t>70% čokoláda s kávou /Lana</t>
  </si>
  <si>
    <t xml:space="preserve">Pšenice ozimá červená </t>
  </si>
  <si>
    <t>Pískavice řecké seno</t>
  </si>
  <si>
    <r>
      <t>Soda jedlá (bicarbona, NaHCO</t>
    </r>
    <r>
      <rPr>
        <b/>
        <vertAlign val="superscript"/>
        <sz val="10"/>
        <color theme="1"/>
        <rFont val="Ebrima"/>
        <charset val="238"/>
      </rPr>
      <t>3</t>
    </r>
    <r>
      <rPr>
        <b/>
        <sz val="10"/>
        <color theme="1"/>
        <rFont val="Ebrima"/>
        <charset val="238"/>
      </rPr>
      <t>)</t>
    </r>
  </si>
  <si>
    <t>Kakaové boby fermentované - odr. Criollo</t>
  </si>
  <si>
    <t>Kávoláda lait (s kravským mlékem) /François Pralus</t>
  </si>
  <si>
    <t>Pšenice ozimá - odr. Penalta</t>
  </si>
  <si>
    <t>Třtinová sušená šťáva</t>
  </si>
  <si>
    <t>Pšenice špalda</t>
  </si>
  <si>
    <t>Konopné semínko loupané</t>
  </si>
  <si>
    <t>Konopné semínko neloupané</t>
  </si>
  <si>
    <t>Čočka červená půlená</t>
  </si>
  <si>
    <t>Čočka zelená francouzská celá</t>
  </si>
  <si>
    <t>Fíky sušené</t>
  </si>
  <si>
    <t>Rajčata sušená nakládaná v oleji 950 g /Brertas</t>
  </si>
  <si>
    <t>Slzovka obecná</t>
  </si>
  <si>
    <t>Thajsko</t>
  </si>
  <si>
    <t>61% čokoláda s kozím mlékem /Lana</t>
  </si>
  <si>
    <t>Ekvádor</t>
  </si>
  <si>
    <t>Slunečnicová semínka</t>
  </si>
  <si>
    <t>Hořčičná semínka bílá</t>
  </si>
  <si>
    <t>Rýže Basmati nebroušená</t>
  </si>
  <si>
    <t>Možno psát pouze do sloupců MNOŽSTVÍ v kg či ks (pouze číslo). Ve výpočtu nejsou zahrnuty ceny obalů a dopravy. O těchto a dalších věcech najdete detaily dole pod tabulkou.</t>
  </si>
  <si>
    <t>Ovesné vločky</t>
  </si>
  <si>
    <t>… další podpultovky na dotaz.</t>
  </si>
  <si>
    <t>Víno švestkové 0,75 l /Pereg</t>
  </si>
  <si>
    <t xml:space="preserve">Olej olivový panenský odrůdy Ladoelia, 1 l </t>
  </si>
  <si>
    <t>Pistácie pražená neloupané + mořská sůl</t>
  </si>
  <si>
    <r>
      <rPr>
        <b/>
        <sz val="14"/>
        <color theme="1"/>
        <rFont val="Ebrima"/>
        <charset val="238"/>
      </rPr>
      <t>OBALY</t>
    </r>
    <r>
      <rPr>
        <sz val="14"/>
        <color theme="1"/>
        <rFont val="Ebrima"/>
        <charset val="238"/>
      </rPr>
      <t>: K každému balenému zboží je potřeba si přičíst 2 Kč za každý jeden náš papírový pytlík. Na balení do 7,5 kg a více můžeme doporučit naše plátěné tašky na zips, které pro nás šijí ruce chráněné z materiálu českého.</t>
    </r>
  </si>
  <si>
    <t>Pozn. k cenám: používejte vždy co nejčerstvější tabulku, s cenama se často hýbe.</t>
  </si>
  <si>
    <t>Dominikánská</t>
  </si>
  <si>
    <t>směs</t>
  </si>
  <si>
    <t>Miso sušené lahůdkové umami chuť /Václav Smolík</t>
  </si>
  <si>
    <t>Kávoláda noir /François Pralus</t>
  </si>
  <si>
    <t>Pšenice jednozrnka</t>
  </si>
  <si>
    <t>Káva /praž.Dee.A.Mond</t>
  </si>
  <si>
    <t>Vlašské ořechy</t>
  </si>
  <si>
    <t>bal</t>
  </si>
  <si>
    <t>Kmín černý, černucha</t>
  </si>
  <si>
    <t xml:space="preserve">Citronová šťáva 0,2 l / Beutelsbacher </t>
  </si>
  <si>
    <t>BIO + DEMETER</t>
  </si>
  <si>
    <t>Hrozinky - odr. Korinthiaki</t>
  </si>
  <si>
    <t>Čočka zelená celá</t>
  </si>
  <si>
    <t>Dýňová semínka</t>
  </si>
  <si>
    <t>Lněná semínka  - odr. Libra</t>
  </si>
  <si>
    <t>Rakousko</t>
  </si>
  <si>
    <t>Sirob (redukovaná  šťáva z cukrové řepy)  0,45 kg /Minicukrovar Mžany</t>
  </si>
  <si>
    <t>Kokosové máslo 0,5 kg /Dr. Goerge</t>
  </si>
  <si>
    <t>Kokosový olej 0,5 l /Dr. Goerge</t>
  </si>
  <si>
    <r>
      <rPr>
        <b/>
        <sz val="14"/>
        <color theme="1"/>
        <rFont val="Ebrima"/>
        <charset val="238"/>
      </rPr>
      <t>DOPRAVA:</t>
    </r>
    <r>
      <rPr>
        <sz val="14"/>
        <color theme="1"/>
        <rFont val="Ebrima"/>
        <charset val="238"/>
      </rPr>
      <t xml:space="preserve"> Možnosti co nebízíme (DPD, výdejní místa DPD a Zásilkovna) najdete na tomto odkazu-&gt;</t>
    </r>
  </si>
  <si>
    <t>Čočka černá celá Beluga</t>
  </si>
  <si>
    <t>různé</t>
  </si>
  <si>
    <t>Pákistánské pálí – chutney 0,3 kg /Patak´s (4 druhy)</t>
  </si>
  <si>
    <t>http://www.panpekar.cz/stahovani/nabidka_napoju.pdf</t>
  </si>
  <si>
    <t xml:space="preserve">. </t>
  </si>
  <si>
    <t xml:space="preserve">žluté položky možno i poslat v balíku </t>
  </si>
  <si>
    <t xml:space="preserve">NÁPOJOVÝ POSEČKÁVÁRNSKÝ LÍSTEK: </t>
  </si>
  <si>
    <t>Bulharsko</t>
  </si>
  <si>
    <t>Japonsko</t>
  </si>
  <si>
    <t>l</t>
  </si>
  <si>
    <t>Sójová omáčka - NAMASHOYU YAMAKIÁ /stáčíme do recy. lahví 0,33 a 0,75 l</t>
  </si>
  <si>
    <t>Sůl lávová hrubší mix (s himálájskou)</t>
  </si>
  <si>
    <t>Sůl lávová velmi jemná (vajíčková, Kala Namak)</t>
  </si>
  <si>
    <t>Cidre Chříč, 0,75 l</t>
  </si>
  <si>
    <t>Káva /na čepu (v posečkávárně) točíme zajímavé ČR pražírny – limitované edice pražené na filtr</t>
  </si>
  <si>
    <t>Hrozinky - odr. Muškát</t>
  </si>
  <si>
    <t>Datle s peckou - odr. Medjoul</t>
  </si>
  <si>
    <t>Jordánsko</t>
  </si>
  <si>
    <t>Kokosová voda 0,33 l /Dr. Goerge</t>
  </si>
  <si>
    <t>DEMETER + RAW</t>
  </si>
  <si>
    <t>Žitnopšeničné celozrnné extrudované kuličky v čokoládě /mlýn Raabs</t>
  </si>
  <si>
    <t>Kokosové vločky /Dr. Goerge   (originélní balení je 0,75 kg, ale i rozvažujeme)</t>
  </si>
  <si>
    <t>Miso "mokré" hrachové, 0,25 kg  /Václav Smolík</t>
  </si>
  <si>
    <t>Hořčičná semínka hnědá sareptská</t>
  </si>
  <si>
    <t>Olej olivový panenský odrůdy Arbequina, 0,5 l /Lozano Červenka</t>
  </si>
  <si>
    <t>Olej olivový panenský odrůdy Arbequina, 2 l /Lozano Červenka</t>
  </si>
  <si>
    <t>Ocet jablečný balsamico 5%, 0,5 l  /Václav Smolík</t>
  </si>
  <si>
    <t>Ocet jablečný balsamico 5%, 0,21 l  /Václav Smolík</t>
  </si>
  <si>
    <t>Mouka pšeničná světlá chlebová T 700 /mlýn Raabs</t>
  </si>
  <si>
    <t>Mouka pšeničná celozrnná T 1800 - dvouzrnka /mlýn Raabs</t>
  </si>
  <si>
    <t>Mouka žitná chlebová T 960 /mlýn Raabs</t>
  </si>
  <si>
    <t>Mouka žitná celozrnná T 1700 - křibice /mlýn Raabs</t>
  </si>
  <si>
    <t xml:space="preserve">Kokosové chipsy 0,16 kg /Dr. Goerge </t>
  </si>
  <si>
    <t>Skořice celá</t>
  </si>
  <si>
    <t xml:space="preserve">   Další lněný olej se bude lisovat na konci května 2024. </t>
  </si>
  <si>
    <t>Fazole Pinto</t>
  </si>
  <si>
    <t>RAW</t>
  </si>
  <si>
    <t>Fazole Carmen celé /ručně tříděná</t>
  </si>
  <si>
    <t>Fazole Carmen půlky /ručně tříděná</t>
  </si>
  <si>
    <t>Ocet jablečný 5%, 0,25 l /Václav Smolík</t>
  </si>
  <si>
    <t>Chia semínka</t>
  </si>
  <si>
    <t>Paraguay</t>
  </si>
  <si>
    <r>
      <t xml:space="preserve">75% čokoláda </t>
    </r>
    <r>
      <rPr>
        <b/>
        <sz val="10"/>
        <color rgb="FF000000"/>
        <rFont val="Ebrima"/>
        <charset val="238"/>
      </rPr>
      <t xml:space="preserve">/François Pralus </t>
    </r>
    <r>
      <rPr>
        <b/>
        <i/>
        <sz val="10"/>
        <color rgb="FF000000"/>
        <rFont val="Ebrima"/>
        <charset val="238"/>
      </rPr>
      <t>- momentálně nedostupná</t>
    </r>
  </si>
  <si>
    <r>
      <t xml:space="preserve">Kokos strouhaný  /Dr. Goerge (originélní balení je 1 kg, ale i rozvažujeme) </t>
    </r>
    <r>
      <rPr>
        <b/>
        <i/>
        <sz val="10"/>
        <color theme="1"/>
        <rFont val="Ebrima"/>
        <charset val="238"/>
      </rPr>
      <t>- nedostupný</t>
    </r>
  </si>
  <si>
    <r>
      <t xml:space="preserve">Sýr Gran Moravia, 1 kg výseč </t>
    </r>
    <r>
      <rPr>
        <b/>
        <sz val="8"/>
        <color theme="1"/>
        <rFont val="Ebrima"/>
        <charset val="238"/>
      </rPr>
      <t>(DMT 3 měsíce)</t>
    </r>
  </si>
  <si>
    <r>
      <t xml:space="preserve">Olej lněný 0,25 l  - odr. Libra /Radek Bartoš </t>
    </r>
    <r>
      <rPr>
        <b/>
        <sz val="8"/>
        <color theme="1"/>
        <rFont val="Ebrima"/>
        <charset val="238"/>
      </rPr>
      <t>(DMT 2 měsíce)</t>
    </r>
  </si>
  <si>
    <t>13. IV. 2024</t>
  </si>
</sst>
</file>

<file path=xl/styles.xml><?xml version="1.0" encoding="utf-8"?>
<styleSheet xmlns="http://schemas.openxmlformats.org/spreadsheetml/2006/main">
  <fonts count="35">
    <font>
      <sz val="11"/>
      <color theme="1"/>
      <name val="Calibri"/>
      <family val="2"/>
      <charset val="238"/>
      <scheme val="minor"/>
    </font>
    <font>
      <sz val="10"/>
      <color theme="1"/>
      <name val="Ebrima"/>
      <charset val="238"/>
    </font>
    <font>
      <b/>
      <sz val="10"/>
      <color theme="1"/>
      <name val="Ebrima"/>
      <charset val="238"/>
    </font>
    <font>
      <b/>
      <sz val="10"/>
      <color rgb="FF000000"/>
      <name val="Ebrima"/>
      <charset val="238"/>
    </font>
    <font>
      <sz val="10"/>
      <color theme="0" tint="-0.34998626667073579"/>
      <name val="Ebrima"/>
      <charset val="238"/>
    </font>
    <font>
      <sz val="10"/>
      <name val="Ebrima"/>
      <charset val="238"/>
    </font>
    <font>
      <sz val="10"/>
      <color theme="0"/>
      <name val="Ebrima"/>
      <charset val="238"/>
    </font>
    <font>
      <b/>
      <sz val="10"/>
      <name val="Ebrima"/>
      <charset val="238"/>
    </font>
    <font>
      <u/>
      <sz val="7.9"/>
      <color theme="10"/>
      <name val="Calibri"/>
      <family val="2"/>
      <charset val="238"/>
    </font>
    <font>
      <b/>
      <sz val="10"/>
      <color theme="0" tint="-0.249977111117893"/>
      <name val="Ebrima"/>
      <charset val="238"/>
    </font>
    <font>
      <sz val="12"/>
      <color theme="1"/>
      <name val="Ebrima"/>
      <charset val="238"/>
    </font>
    <font>
      <b/>
      <sz val="11"/>
      <color theme="1"/>
      <name val="Ebrima"/>
      <charset val="238"/>
    </font>
    <font>
      <b/>
      <i/>
      <sz val="10"/>
      <color theme="0" tint="-0.249977111117893"/>
      <name val="Ebrima"/>
      <charset val="238"/>
    </font>
    <font>
      <sz val="11"/>
      <color theme="1"/>
      <name val="Ebrima"/>
      <charset val="238"/>
    </font>
    <font>
      <b/>
      <sz val="12"/>
      <color theme="1"/>
      <name val="Ebrima"/>
      <charset val="238"/>
    </font>
    <font>
      <sz val="14"/>
      <color theme="1"/>
      <name val="Ebrima"/>
      <charset val="238"/>
    </font>
    <font>
      <u/>
      <sz val="14"/>
      <color theme="10"/>
      <name val="Ebrima"/>
      <charset val="238"/>
    </font>
    <font>
      <b/>
      <sz val="22"/>
      <color theme="1"/>
      <name val="Ebrima"/>
      <charset val="238"/>
    </font>
    <font>
      <b/>
      <sz val="16"/>
      <color theme="1"/>
      <name val="Ebrima"/>
      <charset val="238"/>
    </font>
    <font>
      <i/>
      <sz val="14"/>
      <color theme="1"/>
      <name val="Ebrima"/>
      <charset val="238"/>
    </font>
    <font>
      <b/>
      <sz val="14"/>
      <color theme="1"/>
      <name val="Ebrima"/>
      <charset val="238"/>
    </font>
    <font>
      <sz val="14"/>
      <color theme="0" tint="-0.34998626667073579"/>
      <name val="Ebrima"/>
      <charset val="238"/>
    </font>
    <font>
      <b/>
      <sz val="18"/>
      <color theme="1"/>
      <name val="Ebrima"/>
      <charset val="238"/>
    </font>
    <font>
      <sz val="16"/>
      <color theme="1"/>
      <name val="Ebrima"/>
      <charset val="238"/>
    </font>
    <font>
      <sz val="10"/>
      <color theme="2"/>
      <name val="Ebrima"/>
      <charset val="238"/>
    </font>
    <font>
      <sz val="14"/>
      <color theme="2"/>
      <name val="Ebrima"/>
      <charset val="238"/>
    </font>
    <font>
      <b/>
      <vertAlign val="superscript"/>
      <sz val="10"/>
      <color theme="1"/>
      <name val="Ebrima"/>
      <charset val="238"/>
    </font>
    <font>
      <sz val="12"/>
      <color theme="2"/>
      <name val="Ebrima"/>
      <charset val="238"/>
    </font>
    <font>
      <b/>
      <sz val="12"/>
      <name val="Ebrima"/>
      <charset val="238"/>
    </font>
    <font>
      <sz val="14"/>
      <color rgb="FFFF0000"/>
      <name val="Ebrima"/>
      <charset val="238"/>
    </font>
    <font>
      <b/>
      <sz val="10.5"/>
      <color rgb="FFC00000"/>
      <name val="Ebrima"/>
      <charset val="238"/>
    </font>
    <font>
      <sz val="14"/>
      <color rgb="FF000000"/>
      <name val="Ebrima"/>
      <charset val="238"/>
    </font>
    <font>
      <b/>
      <i/>
      <sz val="10"/>
      <color theme="1"/>
      <name val="Ebrima"/>
      <charset val="238"/>
    </font>
    <font>
      <b/>
      <i/>
      <sz val="10"/>
      <color rgb="FF000000"/>
      <name val="Ebrima"/>
      <charset val="238"/>
    </font>
    <font>
      <b/>
      <sz val="8"/>
      <color theme="1"/>
      <name val="Ebrima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6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26">
    <xf numFmtId="0" fontId="0" fillId="0" borderId="0" xfId="0"/>
    <xf numFmtId="0" fontId="2" fillId="2" borderId="0" xfId="0" applyFont="1" applyFill="1" applyBorder="1" applyAlignment="1">
      <alignment horizontal="left" wrapText="1"/>
    </xf>
    <xf numFmtId="0" fontId="1" fillId="0" borderId="0" xfId="0" applyFont="1" applyBorder="1" applyAlignment="1">
      <alignment horizontal="right" wrapText="1"/>
    </xf>
    <xf numFmtId="0" fontId="4" fillId="2" borderId="0" xfId="0" applyFont="1" applyFill="1" applyBorder="1" applyAlignment="1">
      <alignment horizontal="center" wrapText="1"/>
    </xf>
    <xf numFmtId="0" fontId="9" fillId="2" borderId="11" xfId="0" applyFont="1" applyFill="1" applyBorder="1" applyAlignment="1">
      <alignment horizontal="right" vertical="center" wrapText="1"/>
    </xf>
    <xf numFmtId="0" fontId="1" fillId="0" borderId="0" xfId="0" applyFont="1"/>
    <xf numFmtId="14" fontId="10" fillId="2" borderId="0" xfId="0" applyNumberFormat="1" applyFont="1" applyFill="1" applyAlignment="1">
      <alignment horizontal="left"/>
    </xf>
    <xf numFmtId="14" fontId="10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1" fillId="2" borderId="0" xfId="0" applyFont="1" applyFill="1"/>
    <xf numFmtId="0" fontId="1" fillId="2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right" vertical="center"/>
    </xf>
    <xf numFmtId="0" fontId="1" fillId="0" borderId="21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3" borderId="14" xfId="0" applyFont="1" applyFill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4" fillId="3" borderId="14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1" fillId="0" borderId="19" xfId="0" applyFont="1" applyBorder="1" applyAlignment="1">
      <alignment horizontal="right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23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2" fillId="2" borderId="21" xfId="0" applyFont="1" applyFill="1" applyBorder="1" applyAlignment="1">
      <alignment horizontal="left" vertical="center" wrapText="1"/>
    </xf>
    <xf numFmtId="0" fontId="1" fillId="0" borderId="21" xfId="0" applyFont="1" applyBorder="1" applyAlignment="1">
      <alignment horizontal="right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6" fillId="0" borderId="0" xfId="1" applyFont="1" applyAlignment="1" applyProtection="1"/>
    <xf numFmtId="0" fontId="16" fillId="0" borderId="0" xfId="1" applyFont="1" applyAlignment="1" applyProtection="1">
      <alignment horizontal="left"/>
    </xf>
    <xf numFmtId="0" fontId="17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5" fillId="0" borderId="0" xfId="0" applyFont="1" applyAlignment="1">
      <alignment vertical="center"/>
    </xf>
    <xf numFmtId="0" fontId="20" fillId="2" borderId="3" xfId="0" applyFont="1" applyFill="1" applyBorder="1" applyAlignment="1">
      <alignment horizontal="left" vertical="center" wrapText="1"/>
    </xf>
    <xf numFmtId="0" fontId="15" fillId="0" borderId="25" xfId="0" applyFont="1" applyBorder="1" applyAlignment="1">
      <alignment vertical="center"/>
    </xf>
    <xf numFmtId="0" fontId="15" fillId="3" borderId="17" xfId="0" applyFont="1" applyFill="1" applyBorder="1" applyAlignment="1">
      <alignment vertical="center"/>
    </xf>
    <xf numFmtId="0" fontId="1" fillId="0" borderId="0" xfId="0" applyFont="1" applyBorder="1" applyAlignment="1">
      <alignment horizontal="right"/>
    </xf>
    <xf numFmtId="0" fontId="2" fillId="2" borderId="0" xfId="0" applyFont="1" applyFill="1" applyBorder="1" applyAlignment="1">
      <alignment horizontal="center" wrapText="1"/>
    </xf>
    <xf numFmtId="0" fontId="20" fillId="0" borderId="0" xfId="0" applyFont="1" applyAlignment="1">
      <alignment horizontal="left"/>
    </xf>
    <xf numFmtId="0" fontId="17" fillId="0" borderId="0" xfId="0" applyFont="1"/>
    <xf numFmtId="0" fontId="13" fillId="0" borderId="0" xfId="0" applyFont="1"/>
    <xf numFmtId="0" fontId="15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5" fillId="2" borderId="0" xfId="0" applyFont="1" applyFill="1" applyAlignment="1">
      <alignment horizontal="left"/>
    </xf>
    <xf numFmtId="0" fontId="20" fillId="0" borderId="0" xfId="0" applyFont="1"/>
    <xf numFmtId="0" fontId="23" fillId="0" borderId="0" xfId="0" applyFont="1"/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vertical="center" wrapText="1"/>
    </xf>
    <xf numFmtId="0" fontId="1" fillId="0" borderId="21" xfId="0" applyFont="1" applyBorder="1" applyAlignment="1">
      <alignment horizontal="left" vertical="center" wrapText="1"/>
    </xf>
    <xf numFmtId="0" fontId="5" fillId="4" borderId="15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0" fontId="14" fillId="2" borderId="13" xfId="0" applyFont="1" applyFill="1" applyBorder="1" applyAlignment="1">
      <alignment vertical="center"/>
    </xf>
    <xf numFmtId="0" fontId="14" fillId="2" borderId="14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 wrapText="1"/>
    </xf>
    <xf numFmtId="0" fontId="6" fillId="5" borderId="21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24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5" borderId="38" xfId="0" applyFont="1" applyFill="1" applyBorder="1" applyAlignment="1">
      <alignment horizontal="center" vertical="center" wrapText="1"/>
    </xf>
    <xf numFmtId="0" fontId="6" fillId="5" borderId="37" xfId="0" applyFont="1" applyFill="1" applyBorder="1" applyAlignment="1">
      <alignment horizontal="center" vertical="center" wrapText="1"/>
    </xf>
    <xf numFmtId="0" fontId="6" fillId="5" borderId="39" xfId="0" applyFont="1" applyFill="1" applyBorder="1" applyAlignment="1">
      <alignment horizontal="center" vertical="center" wrapText="1"/>
    </xf>
    <xf numFmtId="0" fontId="6" fillId="5" borderId="40" xfId="0" applyFont="1" applyFill="1" applyBorder="1" applyAlignment="1">
      <alignment horizontal="center" vertical="center" wrapText="1"/>
    </xf>
    <xf numFmtId="0" fontId="11" fillId="4" borderId="42" xfId="0" applyFont="1" applyFill="1" applyBorder="1" applyAlignment="1">
      <alignment horizontal="right" vertical="center" wrapText="1"/>
    </xf>
    <xf numFmtId="0" fontId="1" fillId="4" borderId="43" xfId="0" applyFont="1" applyFill="1" applyBorder="1" applyAlignment="1">
      <alignment horizontal="right" vertical="center" wrapText="1"/>
    </xf>
    <xf numFmtId="0" fontId="2" fillId="4" borderId="43" xfId="0" applyFont="1" applyFill="1" applyBorder="1" applyAlignment="1">
      <alignment horizontal="center" vertical="center" wrapText="1"/>
    </xf>
    <xf numFmtId="0" fontId="6" fillId="4" borderId="43" xfId="0" applyFont="1" applyFill="1" applyBorder="1" applyAlignment="1">
      <alignment horizontal="center" vertical="center" wrapText="1"/>
    </xf>
    <xf numFmtId="0" fontId="6" fillId="4" borderId="41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right" vertical="center"/>
    </xf>
    <xf numFmtId="0" fontId="6" fillId="4" borderId="44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7" fillId="4" borderId="42" xfId="0" applyFont="1" applyFill="1" applyBorder="1" applyAlignment="1">
      <alignment horizontal="left" vertical="center" wrapText="1"/>
    </xf>
    <xf numFmtId="0" fontId="5" fillId="4" borderId="43" xfId="0" applyFont="1" applyFill="1" applyBorder="1" applyAlignment="1">
      <alignment horizontal="right" vertical="center" wrapText="1"/>
    </xf>
    <xf numFmtId="0" fontId="7" fillId="4" borderId="43" xfId="0" applyFont="1" applyFill="1" applyBorder="1" applyAlignment="1">
      <alignment horizontal="center" vertical="center" wrapText="1"/>
    </xf>
    <xf numFmtId="0" fontId="5" fillId="4" borderId="43" xfId="0" applyFont="1" applyFill="1" applyBorder="1" applyAlignment="1">
      <alignment horizontal="left" vertical="center" wrapText="1"/>
    </xf>
    <xf numFmtId="0" fontId="5" fillId="4" borderId="44" xfId="0" applyFont="1" applyFill="1" applyBorder="1" applyAlignment="1">
      <alignment horizontal="right" vertical="center" wrapText="1"/>
    </xf>
    <xf numFmtId="0" fontId="7" fillId="4" borderId="44" xfId="0" applyFont="1" applyFill="1" applyBorder="1" applyAlignment="1">
      <alignment horizontal="center" vertical="center" wrapText="1"/>
    </xf>
    <xf numFmtId="0" fontId="5" fillId="4" borderId="44" xfId="0" applyFont="1" applyFill="1" applyBorder="1" applyAlignment="1">
      <alignment horizontal="left" vertical="center" wrapText="1"/>
    </xf>
    <xf numFmtId="0" fontId="1" fillId="4" borderId="20" xfId="0" applyFont="1" applyFill="1" applyBorder="1" applyAlignment="1">
      <alignment vertical="center"/>
    </xf>
    <xf numFmtId="0" fontId="1" fillId="4" borderId="22" xfId="0" applyFont="1" applyFill="1" applyBorder="1" applyAlignment="1">
      <alignment vertical="center"/>
    </xf>
    <xf numFmtId="0" fontId="14" fillId="4" borderId="22" xfId="0" applyFont="1" applyFill="1" applyBorder="1" applyAlignment="1">
      <alignment vertical="center"/>
    </xf>
    <xf numFmtId="0" fontId="1" fillId="4" borderId="15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4" borderId="45" xfId="0" applyFont="1" applyFill="1" applyBorder="1" applyAlignment="1">
      <alignment vertical="center"/>
    </xf>
    <xf numFmtId="0" fontId="14" fillId="4" borderId="16" xfId="0" applyFont="1" applyFill="1" applyBorder="1" applyAlignment="1">
      <alignment vertical="center"/>
    </xf>
    <xf numFmtId="0" fontId="5" fillId="4" borderId="20" xfId="0" applyFont="1" applyFill="1" applyBorder="1" applyAlignment="1">
      <alignment vertical="center"/>
    </xf>
    <xf numFmtId="0" fontId="5" fillId="4" borderId="23" xfId="0" applyFont="1" applyFill="1" applyBorder="1" applyAlignment="1">
      <alignment vertical="center"/>
    </xf>
    <xf numFmtId="0" fontId="5" fillId="4" borderId="45" xfId="0" applyFont="1" applyFill="1" applyBorder="1" applyAlignment="1">
      <alignment vertical="center"/>
    </xf>
    <xf numFmtId="0" fontId="1" fillId="4" borderId="43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 wrapText="1"/>
    </xf>
    <xf numFmtId="0" fontId="1" fillId="2" borderId="21" xfId="0" applyFont="1" applyFill="1" applyBorder="1" applyAlignment="1">
      <alignment horizontal="right" vertical="center" wrapText="1"/>
    </xf>
    <xf numFmtId="0" fontId="15" fillId="0" borderId="46" xfId="0" applyFont="1" applyBorder="1" applyAlignment="1">
      <alignment horizontal="right" vertical="center" wrapText="1"/>
    </xf>
    <xf numFmtId="0" fontId="20" fillId="2" borderId="46" xfId="0" applyFont="1" applyFill="1" applyBorder="1" applyAlignment="1">
      <alignment horizontal="center" vertical="center" wrapText="1"/>
    </xf>
    <xf numFmtId="0" fontId="21" fillId="2" borderId="46" xfId="0" applyFont="1" applyFill="1" applyBorder="1" applyAlignment="1">
      <alignment horizontal="center" vertical="center" wrapText="1"/>
    </xf>
    <xf numFmtId="0" fontId="21" fillId="2" borderId="47" xfId="0" applyFont="1" applyFill="1" applyBorder="1" applyAlignment="1">
      <alignment horizontal="center" vertical="center" wrapText="1"/>
    </xf>
    <xf numFmtId="0" fontId="15" fillId="0" borderId="49" xfId="0" applyFont="1" applyBorder="1" applyAlignment="1">
      <alignment vertical="center"/>
    </xf>
    <xf numFmtId="0" fontId="15" fillId="0" borderId="48" xfId="0" applyFont="1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6" fillId="5" borderId="50" xfId="0" applyFont="1" applyFill="1" applyBorder="1" applyAlignment="1">
      <alignment horizontal="center" vertical="center" wrapText="1"/>
    </xf>
    <xf numFmtId="0" fontId="1" fillId="0" borderId="38" xfId="0" applyFont="1" applyBorder="1" applyAlignment="1">
      <alignment horizontal="left" vertical="center" wrapText="1"/>
    </xf>
    <xf numFmtId="0" fontId="6" fillId="5" borderId="52" xfId="0" applyFont="1" applyFill="1" applyBorder="1" applyAlignment="1">
      <alignment horizontal="center" vertical="center" wrapText="1"/>
    </xf>
    <xf numFmtId="0" fontId="13" fillId="3" borderId="44" xfId="0" applyFont="1" applyFill="1" applyBorder="1" applyAlignment="1">
      <alignment horizontal="center" vertical="center" wrapText="1"/>
    </xf>
    <xf numFmtId="0" fontId="14" fillId="2" borderId="54" xfId="0" applyFont="1" applyFill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4" fillId="4" borderId="55" xfId="0" applyFont="1" applyFill="1" applyBorder="1" applyAlignment="1">
      <alignment vertical="center"/>
    </xf>
    <xf numFmtId="0" fontId="14" fillId="4" borderId="31" xfId="0" applyFont="1" applyFill="1" applyBorder="1" applyAlignment="1">
      <alignment vertical="center"/>
    </xf>
    <xf numFmtId="0" fontId="24" fillId="0" borderId="8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right" vertical="center"/>
    </xf>
    <xf numFmtId="0" fontId="24" fillId="0" borderId="2" xfId="0" applyFont="1" applyBorder="1" applyAlignment="1">
      <alignment horizontal="right" vertical="center" wrapText="1"/>
    </xf>
    <xf numFmtId="0" fontId="24" fillId="0" borderId="1" xfId="0" applyFont="1" applyBorder="1" applyAlignment="1">
      <alignment horizontal="right" vertical="center" wrapText="1"/>
    </xf>
    <xf numFmtId="0" fontId="24" fillId="2" borderId="1" xfId="0" applyFont="1" applyFill="1" applyBorder="1" applyAlignment="1">
      <alignment horizontal="right" vertical="center" wrapText="1"/>
    </xf>
    <xf numFmtId="0" fontId="24" fillId="0" borderId="1" xfId="0" applyFont="1" applyBorder="1" applyAlignment="1">
      <alignment horizontal="left" vertical="center" wrapText="1"/>
    </xf>
    <xf numFmtId="0" fontId="24" fillId="0" borderId="19" xfId="0" applyFont="1" applyBorder="1" applyAlignment="1">
      <alignment horizontal="left" vertical="center" wrapText="1"/>
    </xf>
    <xf numFmtId="0" fontId="24" fillId="0" borderId="21" xfId="0" applyFont="1" applyBorder="1" applyAlignment="1">
      <alignment horizontal="right" vertical="center" wrapText="1"/>
    </xf>
    <xf numFmtId="0" fontId="24" fillId="4" borderId="43" xfId="0" applyFont="1" applyFill="1" applyBorder="1" applyAlignment="1">
      <alignment horizontal="right" vertical="center" wrapText="1"/>
    </xf>
    <xf numFmtId="0" fontId="24" fillId="0" borderId="21" xfId="0" applyFont="1" applyBorder="1" applyAlignment="1">
      <alignment horizontal="left" vertical="center" wrapText="1"/>
    </xf>
    <xf numFmtId="0" fontId="24" fillId="2" borderId="21" xfId="0" applyFont="1" applyFill="1" applyBorder="1" applyAlignment="1">
      <alignment horizontal="left" vertical="center" wrapText="1"/>
    </xf>
    <xf numFmtId="0" fontId="24" fillId="4" borderId="43" xfId="0" applyFont="1" applyFill="1" applyBorder="1" applyAlignment="1">
      <alignment horizontal="left" vertical="center" wrapText="1"/>
    </xf>
    <xf numFmtId="0" fontId="24" fillId="4" borderId="44" xfId="0" applyFont="1" applyFill="1" applyBorder="1" applyAlignment="1">
      <alignment horizontal="left" vertical="center" wrapText="1"/>
    </xf>
    <xf numFmtId="0" fontId="25" fillId="0" borderId="49" xfId="0" applyFont="1" applyBorder="1" applyAlignment="1">
      <alignment vertical="center"/>
    </xf>
    <xf numFmtId="0" fontId="2" fillId="7" borderId="15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righ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right" vertical="center" wrapText="1"/>
    </xf>
    <xf numFmtId="0" fontId="1" fillId="6" borderId="13" xfId="0" applyFont="1" applyFill="1" applyBorder="1" applyAlignment="1">
      <alignment vertical="center"/>
    </xf>
    <xf numFmtId="0" fontId="1" fillId="6" borderId="14" xfId="0" applyFont="1" applyFill="1" applyBorder="1" applyAlignment="1">
      <alignment vertical="center"/>
    </xf>
    <xf numFmtId="0" fontId="14" fillId="6" borderId="13" xfId="0" applyFont="1" applyFill="1" applyBorder="1" applyAlignment="1">
      <alignment vertical="center"/>
    </xf>
    <xf numFmtId="0" fontId="14" fillId="6" borderId="14" xfId="0" applyFont="1" applyFill="1" applyBorder="1" applyAlignment="1">
      <alignment vertical="center"/>
    </xf>
    <xf numFmtId="0" fontId="27" fillId="2" borderId="54" xfId="0" applyFont="1" applyFill="1" applyBorder="1" applyAlignment="1">
      <alignment vertical="center"/>
    </xf>
    <xf numFmtId="0" fontId="27" fillId="6" borderId="54" xfId="0" applyFont="1" applyFill="1" applyBorder="1" applyAlignment="1">
      <alignment vertical="center"/>
    </xf>
    <xf numFmtId="0" fontId="27" fillId="4" borderId="56" xfId="0" applyFont="1" applyFill="1" applyBorder="1" applyAlignment="1">
      <alignment vertical="center"/>
    </xf>
    <xf numFmtId="0" fontId="27" fillId="4" borderId="57" xfId="0" applyFont="1" applyFill="1" applyBorder="1" applyAlignment="1">
      <alignment vertical="center"/>
    </xf>
    <xf numFmtId="0" fontId="28" fillId="4" borderId="31" xfId="0" applyFont="1" applyFill="1" applyBorder="1" applyAlignment="1">
      <alignment horizontal="right" vertical="center" wrapText="1"/>
    </xf>
    <xf numFmtId="0" fontId="2" fillId="6" borderId="11" xfId="0" applyFont="1" applyFill="1" applyBorder="1" applyAlignment="1">
      <alignment horizontal="left" vertical="center" wrapText="1"/>
    </xf>
    <xf numFmtId="0" fontId="1" fillId="6" borderId="6" xfId="0" applyFont="1" applyFill="1" applyBorder="1" applyAlignment="1">
      <alignment vertical="center"/>
    </xf>
    <xf numFmtId="0" fontId="1" fillId="6" borderId="21" xfId="0" applyFont="1" applyFill="1" applyBorder="1" applyAlignment="1">
      <alignment horizontal="right" vertical="center" wrapText="1"/>
    </xf>
    <xf numFmtId="0" fontId="2" fillId="6" borderId="21" xfId="0" applyFont="1" applyFill="1" applyBorder="1" applyAlignment="1">
      <alignment horizontal="center" vertical="center" wrapText="1"/>
    </xf>
    <xf numFmtId="0" fontId="24" fillId="6" borderId="2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24" fillId="6" borderId="1" xfId="0" applyFont="1" applyFill="1" applyBorder="1" applyAlignment="1">
      <alignment horizontal="left" vertical="center" wrapText="1"/>
    </xf>
    <xf numFmtId="0" fontId="2" fillId="6" borderId="6" xfId="0" applyFont="1" applyFill="1" applyBorder="1" applyAlignment="1">
      <alignment horizontal="left" vertical="center" wrapText="1"/>
    </xf>
    <xf numFmtId="0" fontId="1" fillId="6" borderId="21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right" vertical="center" wrapText="1"/>
    </xf>
    <xf numFmtId="0" fontId="24" fillId="6" borderId="2" xfId="0" applyFont="1" applyFill="1" applyBorder="1" applyAlignment="1">
      <alignment horizontal="right" vertical="center" wrapText="1"/>
    </xf>
    <xf numFmtId="0" fontId="1" fillId="6" borderId="21" xfId="0" applyFont="1" applyFill="1" applyBorder="1" applyAlignment="1">
      <alignment horizontal="right" vertical="center"/>
    </xf>
    <xf numFmtId="0" fontId="2" fillId="6" borderId="21" xfId="0" applyFont="1" applyFill="1" applyBorder="1" applyAlignment="1">
      <alignment horizontal="center" vertical="center"/>
    </xf>
    <xf numFmtId="0" fontId="24" fillId="6" borderId="21" xfId="0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1" fillId="0" borderId="58" xfId="0" applyFont="1" applyBorder="1" applyAlignment="1">
      <alignment horizontal="right"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1" fillId="0" borderId="51" xfId="0" applyFont="1" applyBorder="1" applyAlignment="1">
      <alignment horizontal="right" vertical="center" wrapText="1"/>
    </xf>
    <xf numFmtId="0" fontId="2" fillId="8" borderId="11" xfId="0" applyFont="1" applyFill="1" applyBorder="1" applyAlignment="1">
      <alignment horizontal="left" vertical="center" wrapText="1"/>
    </xf>
    <xf numFmtId="0" fontId="24" fillId="8" borderId="1" xfId="0" applyFont="1" applyFill="1" applyBorder="1" applyAlignment="1">
      <alignment horizontal="left" vertical="center" wrapText="1"/>
    </xf>
    <xf numFmtId="0" fontId="1" fillId="8" borderId="60" xfId="0" applyFont="1" applyFill="1" applyBorder="1" applyAlignment="1">
      <alignment horizontal="right" vertical="center" wrapText="1"/>
    </xf>
    <xf numFmtId="0" fontId="2" fillId="8" borderId="60" xfId="0" applyFont="1" applyFill="1" applyBorder="1" applyAlignment="1">
      <alignment horizontal="center" vertical="center" wrapText="1"/>
    </xf>
    <xf numFmtId="0" fontId="1" fillId="8" borderId="61" xfId="0" applyFont="1" applyFill="1" applyBorder="1" applyAlignment="1">
      <alignment horizontal="right" vertical="center" wrapText="1"/>
    </xf>
    <xf numFmtId="0" fontId="24" fillId="8" borderId="21" xfId="0" applyFont="1" applyFill="1" applyBorder="1" applyAlignment="1">
      <alignment horizontal="right" vertical="center" wrapText="1"/>
    </xf>
    <xf numFmtId="0" fontId="1" fillId="8" borderId="13" xfId="0" applyFont="1" applyFill="1" applyBorder="1" applyAlignment="1">
      <alignment vertical="center"/>
    </xf>
    <xf numFmtId="0" fontId="1" fillId="8" borderId="14" xfId="0" applyFont="1" applyFill="1" applyBorder="1" applyAlignment="1">
      <alignment vertical="center"/>
    </xf>
    <xf numFmtId="0" fontId="1" fillId="8" borderId="6" xfId="0" applyFont="1" applyFill="1" applyBorder="1" applyAlignment="1">
      <alignment vertical="center"/>
    </xf>
    <xf numFmtId="0" fontId="14" fillId="8" borderId="13" xfId="0" applyFont="1" applyFill="1" applyBorder="1" applyAlignment="1">
      <alignment vertical="center"/>
    </xf>
    <xf numFmtId="0" fontId="27" fillId="8" borderId="54" xfId="0" applyFont="1" applyFill="1" applyBorder="1" applyAlignment="1">
      <alignment vertical="center"/>
    </xf>
    <xf numFmtId="0" fontId="14" fillId="8" borderId="14" xfId="0" applyFont="1" applyFill="1" applyBorder="1" applyAlignment="1">
      <alignment vertical="center"/>
    </xf>
    <xf numFmtId="0" fontId="1" fillId="8" borderId="58" xfId="0" applyFont="1" applyFill="1" applyBorder="1" applyAlignment="1">
      <alignment horizontal="right" vertical="center" wrapText="1"/>
    </xf>
    <xf numFmtId="0" fontId="2" fillId="8" borderId="58" xfId="0" applyFont="1" applyFill="1" applyBorder="1" applyAlignment="1">
      <alignment horizontal="center" vertical="center" wrapText="1"/>
    </xf>
    <xf numFmtId="0" fontId="1" fillId="8" borderId="51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1" fillId="6" borderId="59" xfId="0" applyFont="1" applyFill="1" applyBorder="1" applyAlignment="1">
      <alignment horizontal="right" vertical="center" wrapText="1"/>
    </xf>
    <xf numFmtId="0" fontId="29" fillId="0" borderId="0" xfId="0" applyFont="1"/>
    <xf numFmtId="0" fontId="2" fillId="0" borderId="1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6" fillId="5" borderId="62" xfId="0" applyFont="1" applyFill="1" applyBorder="1" applyAlignment="1">
      <alignment horizontal="center" vertical="center" wrapText="1"/>
    </xf>
    <xf numFmtId="0" fontId="1" fillId="8" borderId="51" xfId="0" applyFont="1" applyFill="1" applyBorder="1" applyAlignment="1">
      <alignment horizontal="right" vertical="center" wrapText="1"/>
    </xf>
    <xf numFmtId="0" fontId="1" fillId="0" borderId="51" xfId="0" applyFont="1" applyBorder="1" applyAlignment="1">
      <alignment horizontal="left" vertical="center" wrapText="1"/>
    </xf>
    <xf numFmtId="0" fontId="1" fillId="8" borderId="61" xfId="0" applyFont="1" applyFill="1" applyBorder="1" applyAlignment="1">
      <alignment horizontal="left" vertical="center" wrapText="1"/>
    </xf>
    <xf numFmtId="0" fontId="30" fillId="0" borderId="0" xfId="0" applyFont="1"/>
    <xf numFmtId="0" fontId="31" fillId="0" borderId="0" xfId="0" applyFont="1"/>
    <xf numFmtId="0" fontId="2" fillId="6" borderId="50" xfId="0" applyFont="1" applyFill="1" applyBorder="1" applyAlignment="1">
      <alignment horizontal="left" vertical="center" wrapText="1"/>
    </xf>
    <xf numFmtId="0" fontId="1" fillId="6" borderId="19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1" fillId="2" borderId="19" xfId="0" applyFont="1" applyFill="1" applyBorder="1" applyAlignment="1">
      <alignment horizontal="right" vertical="center" wrapText="1"/>
    </xf>
    <xf numFmtId="0" fontId="1" fillId="2" borderId="63" xfId="0" applyFont="1" applyFill="1" applyBorder="1" applyAlignment="1">
      <alignment horizontal="right" vertical="center" wrapText="1"/>
    </xf>
    <xf numFmtId="0" fontId="2" fillId="2" borderId="63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/>
    </xf>
    <xf numFmtId="0" fontId="12" fillId="2" borderId="34" xfId="0" applyFont="1" applyFill="1" applyBorder="1" applyAlignment="1">
      <alignment horizontal="center" vertical="center"/>
    </xf>
    <xf numFmtId="0" fontId="1" fillId="4" borderId="44" xfId="0" applyFont="1" applyFill="1" applyBorder="1" applyAlignment="1">
      <alignment horizontal="left" vertical="center"/>
    </xf>
    <xf numFmtId="0" fontId="0" fillId="0" borderId="44" xfId="0" applyBorder="1" applyAlignment="1">
      <alignment vertical="center"/>
    </xf>
    <xf numFmtId="0" fontId="22" fillId="0" borderId="3" xfId="0" applyFont="1" applyBorder="1" applyAlignment="1">
      <alignment horizontal="right"/>
    </xf>
    <xf numFmtId="0" fontId="22" fillId="0" borderId="4" xfId="0" applyFont="1" applyBorder="1" applyAlignment="1">
      <alignment horizontal="right"/>
    </xf>
    <xf numFmtId="0" fontId="22" fillId="0" borderId="5" xfId="0" applyFont="1" applyBorder="1" applyAlignment="1">
      <alignment horizontal="right"/>
    </xf>
    <xf numFmtId="0" fontId="6" fillId="5" borderId="8" xfId="0" applyFont="1" applyFill="1" applyBorder="1" applyAlignment="1">
      <alignment horizontal="center" vertical="center" wrapText="1"/>
    </xf>
    <xf numFmtId="0" fontId="6" fillId="5" borderId="26" xfId="0" applyFont="1" applyFill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colors>
    <mruColors>
      <color rgb="FFFFFFCC"/>
      <color rgb="FFCCFF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206095</xdr:colOff>
      <xdr:row>0</xdr:row>
      <xdr:rowOff>204108</xdr:rowOff>
    </xdr:from>
    <xdr:to>
      <xdr:col>24</xdr:col>
      <xdr:colOff>804204</xdr:colOff>
      <xdr:row>3</xdr:row>
      <xdr:rowOff>20461</xdr:rowOff>
    </xdr:to>
    <xdr:pic>
      <xdr:nvPicPr>
        <xdr:cNvPr id="3" name="Obrázek 2" descr="opobchod na A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412202" y="204108"/>
          <a:ext cx="3863823" cy="9865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anpekar.blogspot.cz/2011/11/postovne.html" TargetMode="External"/><Relationship Id="rId2" Type="http://schemas.openxmlformats.org/officeDocument/2006/relationships/hyperlink" Target="http://panpekar.blogspot.cz/2012/04/nove-papirove-platene-pytlici.html" TargetMode="External"/><Relationship Id="rId1" Type="http://schemas.openxmlformats.org/officeDocument/2006/relationships/hyperlink" Target="mailto:opobchod@panpekar.cz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panpekar.cz/stahovani/nabidka_napoju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52"/>
  <sheetViews>
    <sheetView tabSelected="1" zoomScale="85" zoomScaleNormal="85" workbookViewId="0">
      <pane xSplit="1" topLeftCell="B1" activePane="topRight" state="frozen"/>
      <selection pane="topRight" activeCell="D6" sqref="D6"/>
    </sheetView>
  </sheetViews>
  <sheetFormatPr defaultRowHeight="14.25"/>
  <cols>
    <col min="1" max="1" width="84.5703125" style="5" customWidth="1"/>
    <col min="2" max="2" width="15.42578125" style="5" customWidth="1"/>
    <col min="3" max="3" width="12.5703125" style="5" customWidth="1"/>
    <col min="4" max="4" width="11.42578125" style="5" customWidth="1"/>
    <col min="5" max="5" width="10" style="5" customWidth="1"/>
    <col min="6" max="6" width="3.140625" style="5" customWidth="1"/>
    <col min="7" max="7" width="8.42578125" style="5" customWidth="1"/>
    <col min="8" max="8" width="13.5703125" style="5" customWidth="1"/>
    <col min="9" max="25" width="12.28515625" style="5" customWidth="1"/>
    <col min="26" max="26" width="9.42578125" style="5" customWidth="1"/>
    <col min="27" max="27" width="12.42578125" style="5" customWidth="1"/>
    <col min="28" max="28" width="15.85546875" style="5" customWidth="1"/>
    <col min="29" max="29" width="14.7109375" style="5" customWidth="1"/>
    <col min="30" max="16384" width="9.140625" style="5"/>
  </cols>
  <sheetData>
    <row r="1" spans="1:27" ht="48" customHeight="1">
      <c r="B1" s="46" t="s">
        <v>90</v>
      </c>
      <c r="D1" s="8"/>
      <c r="G1" s="8"/>
    </row>
    <row r="2" spans="1:27" ht="15" customHeight="1">
      <c r="B2" s="9"/>
      <c r="D2" s="8"/>
      <c r="G2" s="8"/>
      <c r="H2" s="8"/>
    </row>
    <row r="3" spans="1:27" ht="29.25" customHeight="1">
      <c r="B3" s="47" t="s">
        <v>146</v>
      </c>
      <c r="G3" s="8"/>
      <c r="H3" s="8"/>
    </row>
    <row r="4" spans="1:27" ht="29.25" customHeight="1">
      <c r="B4" s="47" t="s">
        <v>92</v>
      </c>
      <c r="G4" s="8"/>
      <c r="H4" s="8"/>
    </row>
    <row r="5" spans="1:27" ht="15.75" customHeight="1" thickBot="1">
      <c r="A5" s="9"/>
      <c r="D5" s="8"/>
      <c r="G5" s="8"/>
      <c r="H5" s="8"/>
    </row>
    <row r="6" spans="1:27" ht="30" customHeight="1">
      <c r="B6" s="6" t="s">
        <v>69</v>
      </c>
      <c r="D6" s="7" t="s">
        <v>220</v>
      </c>
      <c r="G6" s="8"/>
      <c r="H6" s="8"/>
      <c r="I6" s="208" t="s">
        <v>75</v>
      </c>
      <c r="J6" s="225"/>
      <c r="K6" s="208" t="s">
        <v>76</v>
      </c>
      <c r="L6" s="209"/>
      <c r="M6" s="208" t="s">
        <v>77</v>
      </c>
      <c r="N6" s="209"/>
      <c r="O6" s="208" t="s">
        <v>78</v>
      </c>
      <c r="P6" s="209"/>
      <c r="Q6" s="208" t="s">
        <v>79</v>
      </c>
      <c r="R6" s="209"/>
      <c r="S6" s="208" t="s">
        <v>80</v>
      </c>
      <c r="T6" s="209"/>
      <c r="U6" s="208" t="s">
        <v>81</v>
      </c>
      <c r="V6" s="209"/>
      <c r="W6" s="208" t="s">
        <v>82</v>
      </c>
      <c r="X6" s="209"/>
      <c r="Y6" s="219" t="s">
        <v>57</v>
      </c>
      <c r="Z6" s="220"/>
      <c r="AA6" s="221"/>
    </row>
    <row r="7" spans="1:27" ht="23.25" customHeight="1" thickBot="1">
      <c r="A7" s="9"/>
      <c r="D7" s="8"/>
      <c r="G7" s="8"/>
      <c r="H7" s="8"/>
      <c r="I7" s="210" t="s">
        <v>65</v>
      </c>
      <c r="J7" s="211"/>
      <c r="K7" s="210" t="s">
        <v>65</v>
      </c>
      <c r="L7" s="211"/>
      <c r="M7" s="210" t="s">
        <v>65</v>
      </c>
      <c r="N7" s="211"/>
      <c r="O7" s="210" t="s">
        <v>65</v>
      </c>
      <c r="P7" s="211"/>
      <c r="Q7" s="210" t="s">
        <v>65</v>
      </c>
      <c r="R7" s="211"/>
      <c r="S7" s="210" t="s">
        <v>65</v>
      </c>
      <c r="T7" s="211"/>
      <c r="U7" s="210" t="s">
        <v>65</v>
      </c>
      <c r="V7" s="211"/>
      <c r="W7" s="210" t="s">
        <v>65</v>
      </c>
      <c r="X7" s="211"/>
      <c r="Y7" s="222"/>
      <c r="Z7" s="223"/>
      <c r="AA7" s="224"/>
    </row>
    <row r="8" spans="1:27" ht="50.25" customHeight="1">
      <c r="A8" s="10" t="s">
        <v>51</v>
      </c>
      <c r="B8" s="11" t="s">
        <v>52</v>
      </c>
      <c r="C8" s="11" t="s">
        <v>53</v>
      </c>
      <c r="D8" s="118" t="s">
        <v>110</v>
      </c>
      <c r="E8" s="118" t="s">
        <v>112</v>
      </c>
      <c r="F8" s="127" t="s">
        <v>111</v>
      </c>
      <c r="G8" s="217" t="s">
        <v>63</v>
      </c>
      <c r="H8" s="218"/>
      <c r="I8" s="141" t="s">
        <v>58</v>
      </c>
      <c r="J8" s="12" t="s">
        <v>72</v>
      </c>
      <c r="K8" s="141" t="s">
        <v>58</v>
      </c>
      <c r="L8" s="13" t="s">
        <v>72</v>
      </c>
      <c r="M8" s="141" t="s">
        <v>58</v>
      </c>
      <c r="N8" s="13" t="s">
        <v>72</v>
      </c>
      <c r="O8" s="141" t="s">
        <v>58</v>
      </c>
      <c r="P8" s="13" t="s">
        <v>72</v>
      </c>
      <c r="Q8" s="141" t="s">
        <v>58</v>
      </c>
      <c r="R8" s="13" t="s">
        <v>72</v>
      </c>
      <c r="S8" s="141" t="s">
        <v>58</v>
      </c>
      <c r="T8" s="13" t="s">
        <v>72</v>
      </c>
      <c r="U8" s="141" t="s">
        <v>58</v>
      </c>
      <c r="V8" s="13" t="s">
        <v>72</v>
      </c>
      <c r="W8" s="141" t="s">
        <v>58</v>
      </c>
      <c r="X8" s="13" t="s">
        <v>72</v>
      </c>
      <c r="Y8" s="14" t="s">
        <v>109</v>
      </c>
      <c r="Z8" s="122" t="s">
        <v>113</v>
      </c>
      <c r="AA8" s="15" t="s">
        <v>114</v>
      </c>
    </row>
    <row r="9" spans="1:27" ht="18.75" customHeight="1">
      <c r="A9" s="4" t="s">
        <v>88</v>
      </c>
      <c r="B9" s="16"/>
      <c r="C9" s="16"/>
      <c r="D9" s="17">
        <v>0</v>
      </c>
      <c r="E9" s="16" t="s">
        <v>71</v>
      </c>
      <c r="F9" s="128"/>
      <c r="G9" s="72">
        <v>0</v>
      </c>
      <c r="H9" s="73">
        <v>0</v>
      </c>
      <c r="I9" s="18"/>
      <c r="J9" s="19">
        <f t="shared" ref="J9:J44" si="0">IF(I9&gt;=G9,I9*H9,I9*D9)</f>
        <v>0</v>
      </c>
      <c r="K9" s="18"/>
      <c r="L9" s="19">
        <f t="shared" ref="L9:L44" si="1">IF(K9&gt;=G9,K9*H9,K9*D9)</f>
        <v>0</v>
      </c>
      <c r="M9" s="18"/>
      <c r="N9" s="19">
        <f t="shared" ref="N9:N44" si="2">IF(M9&gt;=G9,M9*H9,M9*D9)</f>
        <v>0</v>
      </c>
      <c r="O9" s="18"/>
      <c r="P9" s="19">
        <f t="shared" ref="P9:P44" si="3">IF(O9&gt;=G9,O9*H9,O9*D9)</f>
        <v>0</v>
      </c>
      <c r="Q9" s="18"/>
      <c r="R9" s="19">
        <f t="shared" ref="R9:R44" si="4">IF(Q9&gt;=G9,Q9*H9,Q9*D9)</f>
        <v>0</v>
      </c>
      <c r="S9" s="18"/>
      <c r="T9" s="19">
        <f t="shared" ref="T9:T44" si="5">IF(S9&gt;=G9,S9*H9,S9*D9)</f>
        <v>0</v>
      </c>
      <c r="U9" s="18"/>
      <c r="V9" s="19">
        <f t="shared" ref="V9:V44" si="6">IF(U9&gt;=G9,U9*H9,U9*D9)</f>
        <v>0</v>
      </c>
      <c r="W9" s="18"/>
      <c r="X9" s="19">
        <f t="shared" ref="X9:X44" si="7">IF(W9&gt;=G9,W9*H9,W9*D9)</f>
        <v>0</v>
      </c>
      <c r="Y9" s="20">
        <f>SUM(I9,K9,M9,O9,Q9,S9,U9,W9)</f>
        <v>0</v>
      </c>
      <c r="Z9" s="150">
        <f t="shared" ref="Z9:Z44" si="8">SUM(Y9)*F9</f>
        <v>0</v>
      </c>
      <c r="AA9" s="21">
        <f t="shared" ref="AA9:AA44" si="9">IF(Y9&gt;=G9,Y9*H9,Y9*D9)</f>
        <v>0</v>
      </c>
    </row>
    <row r="10" spans="1:27" ht="18.75" customHeight="1">
      <c r="A10" s="155" t="s">
        <v>89</v>
      </c>
      <c r="B10" s="166" t="s">
        <v>0</v>
      </c>
      <c r="C10" s="166" t="s">
        <v>1</v>
      </c>
      <c r="D10" s="167">
        <v>1268</v>
      </c>
      <c r="E10" s="166" t="s">
        <v>55</v>
      </c>
      <c r="F10" s="168">
        <v>1</v>
      </c>
      <c r="G10" s="72">
        <v>1</v>
      </c>
      <c r="H10" s="73">
        <v>1242</v>
      </c>
      <c r="I10" s="146"/>
      <c r="J10" s="147">
        <f t="shared" si="0"/>
        <v>0</v>
      </c>
      <c r="K10" s="146"/>
      <c r="L10" s="147">
        <f t="shared" si="1"/>
        <v>0</v>
      </c>
      <c r="M10" s="146"/>
      <c r="N10" s="147">
        <f t="shared" si="2"/>
        <v>0</v>
      </c>
      <c r="O10" s="146"/>
      <c r="P10" s="147">
        <f t="shared" si="3"/>
        <v>0</v>
      </c>
      <c r="Q10" s="146"/>
      <c r="R10" s="147">
        <f t="shared" si="4"/>
        <v>0</v>
      </c>
      <c r="S10" s="146"/>
      <c r="T10" s="147">
        <f t="shared" si="5"/>
        <v>0</v>
      </c>
      <c r="U10" s="146"/>
      <c r="V10" s="147">
        <f t="shared" si="6"/>
        <v>0</v>
      </c>
      <c r="W10" s="146"/>
      <c r="X10" s="147">
        <f t="shared" si="7"/>
        <v>0</v>
      </c>
      <c r="Y10" s="148">
        <f t="shared" ref="Y10:Y14" si="10">SUM(I10,K10,M10,O10,Q10,S10,U10,W10)</f>
        <v>0</v>
      </c>
      <c r="Z10" s="151">
        <f t="shared" si="8"/>
        <v>0</v>
      </c>
      <c r="AA10" s="149">
        <f t="shared" si="9"/>
        <v>0</v>
      </c>
    </row>
    <row r="11" spans="1:27" s="29" customFormat="1" ht="19.5" customHeight="1">
      <c r="A11" s="22" t="s">
        <v>141</v>
      </c>
      <c r="B11" s="23" t="s">
        <v>106</v>
      </c>
      <c r="C11" s="23" t="s">
        <v>3</v>
      </c>
      <c r="D11" s="24">
        <v>1001</v>
      </c>
      <c r="E11" s="23" t="s">
        <v>55</v>
      </c>
      <c r="F11" s="129">
        <v>1</v>
      </c>
      <c r="G11" s="74">
        <v>1</v>
      </c>
      <c r="H11" s="75">
        <v>996</v>
      </c>
      <c r="I11" s="18"/>
      <c r="J11" s="19">
        <f t="shared" si="0"/>
        <v>0</v>
      </c>
      <c r="K11" s="18"/>
      <c r="L11" s="19">
        <f t="shared" si="1"/>
        <v>0</v>
      </c>
      <c r="M11" s="18"/>
      <c r="N11" s="19">
        <f t="shared" si="2"/>
        <v>0</v>
      </c>
      <c r="O11" s="18"/>
      <c r="P11" s="19">
        <f t="shared" si="3"/>
        <v>0</v>
      </c>
      <c r="Q11" s="18"/>
      <c r="R11" s="19">
        <f t="shared" si="4"/>
        <v>0</v>
      </c>
      <c r="S11" s="18"/>
      <c r="T11" s="19">
        <f t="shared" si="5"/>
        <v>0</v>
      </c>
      <c r="U11" s="18"/>
      <c r="V11" s="19">
        <f t="shared" si="6"/>
        <v>0</v>
      </c>
      <c r="W11" s="18"/>
      <c r="X11" s="19">
        <f t="shared" si="7"/>
        <v>0</v>
      </c>
      <c r="Y11" s="20">
        <f t="shared" si="10"/>
        <v>0</v>
      </c>
      <c r="Z11" s="150">
        <f t="shared" si="8"/>
        <v>0</v>
      </c>
      <c r="AA11" s="21">
        <f t="shared" si="9"/>
        <v>0</v>
      </c>
    </row>
    <row r="12" spans="1:27" s="29" customFormat="1" ht="19.5" customHeight="1">
      <c r="A12" s="155" t="s">
        <v>121</v>
      </c>
      <c r="B12" s="143" t="s">
        <v>2</v>
      </c>
      <c r="C12" s="143" t="s">
        <v>3</v>
      </c>
      <c r="D12" s="144">
        <v>918</v>
      </c>
      <c r="E12" s="164" t="s">
        <v>55</v>
      </c>
      <c r="F12" s="165">
        <v>1</v>
      </c>
      <c r="G12" s="76">
        <v>1</v>
      </c>
      <c r="H12" s="77">
        <v>911</v>
      </c>
      <c r="I12" s="146"/>
      <c r="J12" s="147">
        <f t="shared" si="0"/>
        <v>0</v>
      </c>
      <c r="K12" s="146"/>
      <c r="L12" s="147">
        <f t="shared" si="1"/>
        <v>0</v>
      </c>
      <c r="M12" s="146"/>
      <c r="N12" s="147">
        <f t="shared" si="2"/>
        <v>0</v>
      </c>
      <c r="O12" s="146"/>
      <c r="P12" s="147">
        <f t="shared" si="3"/>
        <v>0</v>
      </c>
      <c r="Q12" s="146"/>
      <c r="R12" s="147">
        <f t="shared" si="4"/>
        <v>0</v>
      </c>
      <c r="S12" s="146"/>
      <c r="T12" s="147">
        <f t="shared" si="5"/>
        <v>0</v>
      </c>
      <c r="U12" s="146"/>
      <c r="V12" s="147">
        <f t="shared" si="6"/>
        <v>0</v>
      </c>
      <c r="W12" s="146"/>
      <c r="X12" s="147">
        <f t="shared" si="7"/>
        <v>0</v>
      </c>
      <c r="Y12" s="148">
        <f t="shared" si="10"/>
        <v>0</v>
      </c>
      <c r="Z12" s="151">
        <f t="shared" si="8"/>
        <v>0</v>
      </c>
      <c r="AA12" s="149">
        <f t="shared" si="9"/>
        <v>0</v>
      </c>
    </row>
    <row r="13" spans="1:27" s="29" customFormat="1" ht="19.5" customHeight="1">
      <c r="A13" s="155" t="s">
        <v>124</v>
      </c>
      <c r="B13" s="143" t="s">
        <v>2</v>
      </c>
      <c r="C13" s="143" t="s">
        <v>3</v>
      </c>
      <c r="D13" s="144">
        <v>916</v>
      </c>
      <c r="E13" s="164" t="s">
        <v>55</v>
      </c>
      <c r="F13" s="165">
        <v>1</v>
      </c>
      <c r="G13" s="76">
        <v>1</v>
      </c>
      <c r="H13" s="77">
        <v>909</v>
      </c>
      <c r="I13" s="146"/>
      <c r="J13" s="147">
        <f t="shared" si="0"/>
        <v>0</v>
      </c>
      <c r="K13" s="146"/>
      <c r="L13" s="147">
        <f t="shared" si="1"/>
        <v>0</v>
      </c>
      <c r="M13" s="146"/>
      <c r="N13" s="147">
        <f t="shared" si="2"/>
        <v>0</v>
      </c>
      <c r="O13" s="146"/>
      <c r="P13" s="147">
        <f t="shared" si="3"/>
        <v>0</v>
      </c>
      <c r="Q13" s="146"/>
      <c r="R13" s="147">
        <f t="shared" si="4"/>
        <v>0</v>
      </c>
      <c r="S13" s="146"/>
      <c r="T13" s="147">
        <f t="shared" si="5"/>
        <v>0</v>
      </c>
      <c r="U13" s="146"/>
      <c r="V13" s="147">
        <f t="shared" si="6"/>
        <v>0</v>
      </c>
      <c r="W13" s="146"/>
      <c r="X13" s="147">
        <f t="shared" si="7"/>
        <v>0</v>
      </c>
      <c r="Y13" s="148">
        <f t="shared" si="10"/>
        <v>0</v>
      </c>
      <c r="Z13" s="151">
        <f t="shared" si="8"/>
        <v>0</v>
      </c>
      <c r="AA13" s="149">
        <f t="shared" si="9"/>
        <v>0</v>
      </c>
    </row>
    <row r="14" spans="1:27" s="29" customFormat="1" ht="19.5" customHeight="1">
      <c r="A14" s="25" t="s">
        <v>216</v>
      </c>
      <c r="B14" s="26" t="s">
        <v>0</v>
      </c>
      <c r="C14" s="26" t="s">
        <v>5</v>
      </c>
      <c r="D14" s="27">
        <v>1268</v>
      </c>
      <c r="E14" s="23" t="s">
        <v>55</v>
      </c>
      <c r="F14" s="129">
        <v>1</v>
      </c>
      <c r="G14" s="76">
        <v>1</v>
      </c>
      <c r="H14" s="77">
        <v>1242</v>
      </c>
      <c r="I14" s="18"/>
      <c r="J14" s="19">
        <f t="shared" si="0"/>
        <v>0</v>
      </c>
      <c r="K14" s="18"/>
      <c r="L14" s="19">
        <f t="shared" si="1"/>
        <v>0</v>
      </c>
      <c r="M14" s="18"/>
      <c r="N14" s="19">
        <f t="shared" si="2"/>
        <v>0</v>
      </c>
      <c r="O14" s="18"/>
      <c r="P14" s="19">
        <f t="shared" si="3"/>
        <v>0</v>
      </c>
      <c r="Q14" s="18"/>
      <c r="R14" s="19">
        <f t="shared" si="4"/>
        <v>0</v>
      </c>
      <c r="S14" s="18"/>
      <c r="T14" s="19">
        <f t="shared" si="5"/>
        <v>0</v>
      </c>
      <c r="U14" s="18"/>
      <c r="V14" s="19">
        <f t="shared" si="6"/>
        <v>0</v>
      </c>
      <c r="W14" s="18"/>
      <c r="X14" s="19">
        <f t="shared" si="7"/>
        <v>0</v>
      </c>
      <c r="Y14" s="20">
        <f t="shared" si="10"/>
        <v>0</v>
      </c>
      <c r="Z14" s="150">
        <f t="shared" si="8"/>
        <v>0</v>
      </c>
      <c r="AA14" s="21">
        <f t="shared" si="9"/>
        <v>0</v>
      </c>
    </row>
    <row r="15" spans="1:27" s="29" customFormat="1" ht="19.5" customHeight="1">
      <c r="A15" s="155" t="s">
        <v>54</v>
      </c>
      <c r="B15" s="143" t="s">
        <v>0</v>
      </c>
      <c r="C15" s="143" t="s">
        <v>5</v>
      </c>
      <c r="D15" s="144">
        <v>1268</v>
      </c>
      <c r="E15" s="164" t="s">
        <v>55</v>
      </c>
      <c r="F15" s="165">
        <v>1</v>
      </c>
      <c r="G15" s="76">
        <v>1</v>
      </c>
      <c r="H15" s="77">
        <v>1242</v>
      </c>
      <c r="I15" s="146"/>
      <c r="J15" s="147">
        <f t="shared" si="0"/>
        <v>0</v>
      </c>
      <c r="K15" s="146"/>
      <c r="L15" s="147">
        <f t="shared" si="1"/>
        <v>0</v>
      </c>
      <c r="M15" s="146"/>
      <c r="N15" s="147">
        <f t="shared" si="2"/>
        <v>0</v>
      </c>
      <c r="O15" s="146"/>
      <c r="P15" s="147">
        <f t="shared" si="3"/>
        <v>0</v>
      </c>
      <c r="Q15" s="146"/>
      <c r="R15" s="147">
        <f t="shared" si="4"/>
        <v>0</v>
      </c>
      <c r="S15" s="146"/>
      <c r="T15" s="147">
        <f t="shared" si="5"/>
        <v>0</v>
      </c>
      <c r="U15" s="146"/>
      <c r="V15" s="147">
        <f t="shared" si="6"/>
        <v>0</v>
      </c>
      <c r="W15" s="146"/>
      <c r="X15" s="147">
        <f t="shared" si="7"/>
        <v>0</v>
      </c>
      <c r="Y15" s="148">
        <f t="shared" ref="Y15:Y94" si="11">SUM(I15,K15,M15,O15,Q15,S15,U15,W15)</f>
        <v>0</v>
      </c>
      <c r="Z15" s="151">
        <f t="shared" si="8"/>
        <v>0</v>
      </c>
      <c r="AA15" s="149">
        <f t="shared" si="9"/>
        <v>0</v>
      </c>
    </row>
    <row r="16" spans="1:27" s="29" customFormat="1" ht="19.5" customHeight="1">
      <c r="A16" s="25" t="s">
        <v>6</v>
      </c>
      <c r="B16" s="26" t="s">
        <v>7</v>
      </c>
      <c r="C16" s="26" t="s">
        <v>3</v>
      </c>
      <c r="D16" s="27">
        <v>414</v>
      </c>
      <c r="E16" s="23" t="s">
        <v>55</v>
      </c>
      <c r="F16" s="129">
        <v>1</v>
      </c>
      <c r="G16" s="76">
        <v>1</v>
      </c>
      <c r="H16" s="77">
        <v>404</v>
      </c>
      <c r="I16" s="18"/>
      <c r="J16" s="19">
        <f t="shared" si="0"/>
        <v>0</v>
      </c>
      <c r="K16" s="18"/>
      <c r="L16" s="19">
        <f t="shared" si="1"/>
        <v>0</v>
      </c>
      <c r="M16" s="18"/>
      <c r="N16" s="19">
        <f t="shared" si="2"/>
        <v>0</v>
      </c>
      <c r="O16" s="18"/>
      <c r="P16" s="19">
        <f t="shared" si="3"/>
        <v>0</v>
      </c>
      <c r="Q16" s="18"/>
      <c r="R16" s="19">
        <f t="shared" si="4"/>
        <v>0</v>
      </c>
      <c r="S16" s="18"/>
      <c r="T16" s="19">
        <f t="shared" si="5"/>
        <v>0</v>
      </c>
      <c r="U16" s="18"/>
      <c r="V16" s="19">
        <f t="shared" si="6"/>
        <v>0</v>
      </c>
      <c r="W16" s="18"/>
      <c r="X16" s="19">
        <f t="shared" si="7"/>
        <v>0</v>
      </c>
      <c r="Y16" s="20">
        <f t="shared" si="11"/>
        <v>0</v>
      </c>
      <c r="Z16" s="150">
        <f t="shared" si="8"/>
        <v>0</v>
      </c>
      <c r="AA16" s="21">
        <f t="shared" si="9"/>
        <v>0</v>
      </c>
    </row>
    <row r="17" spans="1:27" s="29" customFormat="1" ht="19.5" customHeight="1">
      <c r="A17" s="25" t="s">
        <v>8</v>
      </c>
      <c r="B17" s="26" t="s">
        <v>2</v>
      </c>
      <c r="C17" s="26" t="s">
        <v>17</v>
      </c>
      <c r="D17" s="27">
        <v>56</v>
      </c>
      <c r="E17" s="23" t="s">
        <v>55</v>
      </c>
      <c r="F17" s="129">
        <v>1</v>
      </c>
      <c r="G17" s="76">
        <v>5</v>
      </c>
      <c r="H17" s="77">
        <v>54</v>
      </c>
      <c r="I17" s="18"/>
      <c r="J17" s="19">
        <f t="shared" si="0"/>
        <v>0</v>
      </c>
      <c r="K17" s="18"/>
      <c r="L17" s="19">
        <f t="shared" si="1"/>
        <v>0</v>
      </c>
      <c r="M17" s="18"/>
      <c r="N17" s="19">
        <f t="shared" si="2"/>
        <v>0</v>
      </c>
      <c r="O17" s="18"/>
      <c r="P17" s="19">
        <f t="shared" si="3"/>
        <v>0</v>
      </c>
      <c r="Q17" s="18"/>
      <c r="R17" s="19">
        <f t="shared" si="4"/>
        <v>0</v>
      </c>
      <c r="S17" s="18"/>
      <c r="T17" s="19">
        <f t="shared" si="5"/>
        <v>0</v>
      </c>
      <c r="U17" s="18"/>
      <c r="V17" s="19">
        <f t="shared" si="6"/>
        <v>0</v>
      </c>
      <c r="W17" s="18"/>
      <c r="X17" s="19">
        <f t="shared" si="7"/>
        <v>0</v>
      </c>
      <c r="Y17" s="20">
        <f t="shared" si="11"/>
        <v>0</v>
      </c>
      <c r="Z17" s="150">
        <f t="shared" si="8"/>
        <v>0</v>
      </c>
      <c r="AA17" s="21">
        <f t="shared" si="9"/>
        <v>0</v>
      </c>
    </row>
    <row r="18" spans="1:27" s="29" customFormat="1" ht="19.5" customHeight="1">
      <c r="A18" s="155" t="s">
        <v>187</v>
      </c>
      <c r="B18" s="143" t="s">
        <v>7</v>
      </c>
      <c r="C18" s="143" t="s">
        <v>3</v>
      </c>
      <c r="D18" s="144">
        <v>105</v>
      </c>
      <c r="E18" s="160" t="s">
        <v>56</v>
      </c>
      <c r="F18" s="161">
        <v>1.5</v>
      </c>
      <c r="G18" s="76" t="s">
        <v>60</v>
      </c>
      <c r="H18" s="77" t="s">
        <v>60</v>
      </c>
      <c r="I18" s="146"/>
      <c r="J18" s="147">
        <f t="shared" si="0"/>
        <v>0</v>
      </c>
      <c r="K18" s="146"/>
      <c r="L18" s="147">
        <f t="shared" si="1"/>
        <v>0</v>
      </c>
      <c r="M18" s="146"/>
      <c r="N18" s="147">
        <f t="shared" si="2"/>
        <v>0</v>
      </c>
      <c r="O18" s="146"/>
      <c r="P18" s="147">
        <f t="shared" si="3"/>
        <v>0</v>
      </c>
      <c r="Q18" s="146"/>
      <c r="R18" s="147">
        <f t="shared" si="4"/>
        <v>0</v>
      </c>
      <c r="S18" s="146"/>
      <c r="T18" s="147">
        <f t="shared" si="5"/>
        <v>0</v>
      </c>
      <c r="U18" s="146"/>
      <c r="V18" s="147">
        <f t="shared" si="6"/>
        <v>0</v>
      </c>
      <c r="W18" s="146"/>
      <c r="X18" s="147">
        <f t="shared" si="7"/>
        <v>0</v>
      </c>
      <c r="Y18" s="148">
        <f t="shared" si="11"/>
        <v>0</v>
      </c>
      <c r="Z18" s="151">
        <f t="shared" si="8"/>
        <v>0</v>
      </c>
      <c r="AA18" s="149">
        <f t="shared" si="9"/>
        <v>0</v>
      </c>
    </row>
    <row r="19" spans="1:27" s="29" customFormat="1" ht="19.5" customHeight="1">
      <c r="A19" s="155" t="s">
        <v>108</v>
      </c>
      <c r="B19" s="143" t="s">
        <v>11</v>
      </c>
      <c r="C19" s="143" t="s">
        <v>9</v>
      </c>
      <c r="D19" s="144">
        <v>92</v>
      </c>
      <c r="E19" s="143" t="s">
        <v>55</v>
      </c>
      <c r="F19" s="145">
        <v>1</v>
      </c>
      <c r="G19" s="76">
        <v>5</v>
      </c>
      <c r="H19" s="77">
        <v>89</v>
      </c>
      <c r="I19" s="146"/>
      <c r="J19" s="147">
        <f t="shared" si="0"/>
        <v>0</v>
      </c>
      <c r="K19" s="146"/>
      <c r="L19" s="147">
        <f t="shared" si="1"/>
        <v>0</v>
      </c>
      <c r="M19" s="146"/>
      <c r="N19" s="147">
        <f t="shared" si="2"/>
        <v>0</v>
      </c>
      <c r="O19" s="146"/>
      <c r="P19" s="147">
        <f t="shared" si="3"/>
        <v>0</v>
      </c>
      <c r="Q19" s="146"/>
      <c r="R19" s="147">
        <f t="shared" si="4"/>
        <v>0</v>
      </c>
      <c r="S19" s="146"/>
      <c r="T19" s="147">
        <f t="shared" si="5"/>
        <v>0</v>
      </c>
      <c r="U19" s="146"/>
      <c r="V19" s="147">
        <f t="shared" si="6"/>
        <v>0</v>
      </c>
      <c r="W19" s="146"/>
      <c r="X19" s="147">
        <f t="shared" si="7"/>
        <v>0</v>
      </c>
      <c r="Y19" s="148">
        <f t="shared" si="11"/>
        <v>0</v>
      </c>
      <c r="Z19" s="151">
        <f t="shared" si="8"/>
        <v>0</v>
      </c>
      <c r="AA19" s="149">
        <f t="shared" si="9"/>
        <v>0</v>
      </c>
    </row>
    <row r="20" spans="1:27" s="29" customFormat="1" ht="19.5" customHeight="1">
      <c r="A20" s="25" t="s">
        <v>174</v>
      </c>
      <c r="B20" s="26" t="s">
        <v>13</v>
      </c>
      <c r="C20" s="26" t="s">
        <v>14</v>
      </c>
      <c r="D20" s="27">
        <v>79</v>
      </c>
      <c r="E20" s="26" t="s">
        <v>55</v>
      </c>
      <c r="F20" s="130">
        <v>1</v>
      </c>
      <c r="G20" s="76">
        <v>5</v>
      </c>
      <c r="H20" s="77">
        <v>77</v>
      </c>
      <c r="I20" s="18"/>
      <c r="J20" s="19">
        <f t="shared" ref="J20" si="12">IF(I20&gt;=G20,I20*H20,I20*D20)</f>
        <v>0</v>
      </c>
      <c r="K20" s="18"/>
      <c r="L20" s="19">
        <f t="shared" ref="L20" si="13">IF(K20&gt;=G20,K20*H20,K20*D20)</f>
        <v>0</v>
      </c>
      <c r="M20" s="18"/>
      <c r="N20" s="19">
        <f t="shared" ref="N20" si="14">IF(M20&gt;=G20,M20*H20,M20*D20)</f>
        <v>0</v>
      </c>
      <c r="O20" s="18"/>
      <c r="P20" s="19">
        <f t="shared" ref="P20" si="15">IF(O20&gt;=G20,O20*H20,O20*D20)</f>
        <v>0</v>
      </c>
      <c r="Q20" s="18"/>
      <c r="R20" s="19">
        <f t="shared" ref="R20" si="16">IF(Q20&gt;=G20,Q20*H20,Q20*D20)</f>
        <v>0</v>
      </c>
      <c r="S20" s="18"/>
      <c r="T20" s="19">
        <f t="shared" ref="T20" si="17">IF(S20&gt;=G20,S20*H20,S20*D20)</f>
        <v>0</v>
      </c>
      <c r="U20" s="18"/>
      <c r="V20" s="19">
        <f t="shared" ref="V20" si="18">IF(U20&gt;=G20,U20*H20,U20*D20)</f>
        <v>0</v>
      </c>
      <c r="W20" s="18"/>
      <c r="X20" s="19">
        <f t="shared" ref="X20" si="19">IF(W20&gt;=G20,W20*H20,W20*D20)</f>
        <v>0</v>
      </c>
      <c r="Y20" s="20">
        <f t="shared" ref="Y20" si="20">SUM(I20,K20,M20,O20,Q20,S20,U20,W20)</f>
        <v>0</v>
      </c>
      <c r="Z20" s="150">
        <f t="shared" ref="Z20" si="21">SUM(Y20)*F20</f>
        <v>0</v>
      </c>
      <c r="AA20" s="21">
        <f t="shared" ref="AA20" si="22">IF(Y20&gt;=G20,Y20*H20,Y20*D20)</f>
        <v>0</v>
      </c>
    </row>
    <row r="21" spans="1:27" s="29" customFormat="1" ht="19.5" customHeight="1">
      <c r="A21" s="25" t="s">
        <v>135</v>
      </c>
      <c r="B21" s="26" t="s">
        <v>13</v>
      </c>
      <c r="C21" s="26" t="s">
        <v>9</v>
      </c>
      <c r="D21" s="27">
        <v>64</v>
      </c>
      <c r="E21" s="26" t="s">
        <v>55</v>
      </c>
      <c r="F21" s="130">
        <v>1</v>
      </c>
      <c r="G21" s="76">
        <v>5</v>
      </c>
      <c r="H21" s="77">
        <v>62</v>
      </c>
      <c r="I21" s="18"/>
      <c r="J21" s="19">
        <f t="shared" si="0"/>
        <v>0</v>
      </c>
      <c r="K21" s="18"/>
      <c r="L21" s="19">
        <f t="shared" si="1"/>
        <v>0</v>
      </c>
      <c r="M21" s="18"/>
      <c r="N21" s="19">
        <f t="shared" si="2"/>
        <v>0</v>
      </c>
      <c r="O21" s="18"/>
      <c r="P21" s="19">
        <f t="shared" si="3"/>
        <v>0</v>
      </c>
      <c r="Q21" s="18"/>
      <c r="R21" s="19">
        <f t="shared" si="4"/>
        <v>0</v>
      </c>
      <c r="S21" s="18"/>
      <c r="T21" s="19">
        <f t="shared" si="5"/>
        <v>0</v>
      </c>
      <c r="U21" s="18"/>
      <c r="V21" s="19">
        <f t="shared" si="6"/>
        <v>0</v>
      </c>
      <c r="W21" s="18"/>
      <c r="X21" s="19">
        <f t="shared" si="7"/>
        <v>0</v>
      </c>
      <c r="Y21" s="20">
        <f t="shared" si="11"/>
        <v>0</v>
      </c>
      <c r="Z21" s="150">
        <f t="shared" si="8"/>
        <v>0</v>
      </c>
      <c r="AA21" s="21">
        <f t="shared" si="9"/>
        <v>0</v>
      </c>
    </row>
    <row r="22" spans="1:27" s="29" customFormat="1" ht="19.5" customHeight="1">
      <c r="A22" s="62" t="s">
        <v>166</v>
      </c>
      <c r="B22" s="39" t="s">
        <v>11</v>
      </c>
      <c r="C22" s="39" t="s">
        <v>9</v>
      </c>
      <c r="D22" s="40">
        <v>103</v>
      </c>
      <c r="E22" s="39" t="s">
        <v>55</v>
      </c>
      <c r="F22" s="136">
        <v>1</v>
      </c>
      <c r="G22" s="72">
        <v>5</v>
      </c>
      <c r="H22" s="196">
        <v>100</v>
      </c>
      <c r="I22" s="18"/>
      <c r="J22" s="19">
        <f>IF(I22&gt;=G22,I22*H22,I22*D22)</f>
        <v>0</v>
      </c>
      <c r="K22" s="41"/>
      <c r="L22" s="19">
        <f>IF(K22&gt;=G22,K22*H22,K22*D22)</f>
        <v>0</v>
      </c>
      <c r="M22" s="41"/>
      <c r="N22" s="19">
        <f>IF(M22&gt;=G22,M22*H22,M22*D22)</f>
        <v>0</v>
      </c>
      <c r="O22" s="41"/>
      <c r="P22" s="19">
        <f>IF(O22&gt;=G22,O22*H22,O22*D22)</f>
        <v>0</v>
      </c>
      <c r="Q22" s="41"/>
      <c r="R22" s="19">
        <f>IF(Q22&gt;=G22,Q22*H22,Q22*D22)</f>
        <v>0</v>
      </c>
      <c r="S22" s="41"/>
      <c r="T22" s="19">
        <f>IF(S22&gt;=G22,S22*H22,S22*D22)</f>
        <v>0</v>
      </c>
      <c r="U22" s="41"/>
      <c r="V22" s="19">
        <f>IF(U22&gt;=G22,U22*H22,U22*D22)</f>
        <v>0</v>
      </c>
      <c r="W22" s="18"/>
      <c r="X22" s="19">
        <f>IF(W22&gt;=G22,W22*H22,W22*D22)</f>
        <v>0</v>
      </c>
      <c r="Y22" s="20">
        <f>SUM(I22,K22,M22,O22,Q22,S22,U22,W22)</f>
        <v>0</v>
      </c>
      <c r="Z22" s="150">
        <f>SUM(Y22)*F22</f>
        <v>0</v>
      </c>
      <c r="AA22" s="21">
        <f>IF(Y22&gt;=G22,Y22*H22,Y22*D22)</f>
        <v>0</v>
      </c>
    </row>
    <row r="23" spans="1:27" s="29" customFormat="1" ht="19.5" customHeight="1">
      <c r="A23" s="25" t="s">
        <v>136</v>
      </c>
      <c r="B23" s="23" t="s">
        <v>13</v>
      </c>
      <c r="C23" s="23" t="s">
        <v>117</v>
      </c>
      <c r="D23" s="24">
        <v>104</v>
      </c>
      <c r="E23" s="23" t="s">
        <v>55</v>
      </c>
      <c r="F23" s="129">
        <v>1</v>
      </c>
      <c r="G23" s="74">
        <v>5</v>
      </c>
      <c r="H23" s="77">
        <v>101</v>
      </c>
      <c r="I23" s="18"/>
      <c r="J23" s="19">
        <f t="shared" si="0"/>
        <v>0</v>
      </c>
      <c r="K23" s="18"/>
      <c r="L23" s="19">
        <f t="shared" si="1"/>
        <v>0</v>
      </c>
      <c r="M23" s="18"/>
      <c r="N23" s="19">
        <f t="shared" si="2"/>
        <v>0</v>
      </c>
      <c r="O23" s="18"/>
      <c r="P23" s="19">
        <f t="shared" si="3"/>
        <v>0</v>
      </c>
      <c r="Q23" s="18"/>
      <c r="R23" s="19">
        <f t="shared" si="4"/>
        <v>0</v>
      </c>
      <c r="S23" s="18"/>
      <c r="T23" s="19">
        <f t="shared" si="5"/>
        <v>0</v>
      </c>
      <c r="U23" s="18"/>
      <c r="V23" s="19">
        <f t="shared" si="6"/>
        <v>0</v>
      </c>
      <c r="W23" s="18"/>
      <c r="X23" s="19">
        <f t="shared" si="7"/>
        <v>0</v>
      </c>
      <c r="Y23" s="20">
        <f t="shared" si="11"/>
        <v>0</v>
      </c>
      <c r="Z23" s="150">
        <f t="shared" si="8"/>
        <v>0</v>
      </c>
      <c r="AA23" s="21">
        <f t="shared" si="9"/>
        <v>0</v>
      </c>
    </row>
    <row r="24" spans="1:27" s="29" customFormat="1" ht="19.5" customHeight="1">
      <c r="A24" s="25" t="s">
        <v>190</v>
      </c>
      <c r="B24" s="26" t="s">
        <v>7</v>
      </c>
      <c r="C24" s="26" t="s">
        <v>191</v>
      </c>
      <c r="D24" s="27">
        <v>471</v>
      </c>
      <c r="E24" s="26" t="s">
        <v>55</v>
      </c>
      <c r="F24" s="130">
        <v>1</v>
      </c>
      <c r="G24" s="76">
        <v>2</v>
      </c>
      <c r="H24" s="77">
        <v>466</v>
      </c>
      <c r="I24" s="18"/>
      <c r="J24" s="19">
        <f t="shared" si="0"/>
        <v>0</v>
      </c>
      <c r="K24" s="18"/>
      <c r="L24" s="19">
        <f t="shared" si="1"/>
        <v>0</v>
      </c>
      <c r="M24" s="18"/>
      <c r="N24" s="19">
        <f t="shared" si="2"/>
        <v>0</v>
      </c>
      <c r="O24" s="18"/>
      <c r="P24" s="19">
        <f t="shared" si="3"/>
        <v>0</v>
      </c>
      <c r="Q24" s="18"/>
      <c r="R24" s="19">
        <f t="shared" si="4"/>
        <v>0</v>
      </c>
      <c r="S24" s="18"/>
      <c r="T24" s="19">
        <f t="shared" si="5"/>
        <v>0</v>
      </c>
      <c r="U24" s="18"/>
      <c r="V24" s="19">
        <f t="shared" si="6"/>
        <v>0</v>
      </c>
      <c r="W24" s="18"/>
      <c r="X24" s="19">
        <f t="shared" si="7"/>
        <v>0</v>
      </c>
      <c r="Y24" s="20">
        <f t="shared" ref="Y24" si="23">SUM(I24,K24,M24,O24,Q24,S24,U24,W24)</f>
        <v>0</v>
      </c>
      <c r="Z24" s="150">
        <f t="shared" ref="Z24" si="24">SUM(Y24)*F24</f>
        <v>0</v>
      </c>
      <c r="AA24" s="21">
        <f t="shared" ref="AA24" si="25">IF(Y24&gt;=G24,Y24*H24,Y24*D24)</f>
        <v>0</v>
      </c>
    </row>
    <row r="25" spans="1:27" s="29" customFormat="1" ht="19.5" customHeight="1">
      <c r="A25" s="142" t="s">
        <v>167</v>
      </c>
      <c r="B25" s="143" t="s">
        <v>4</v>
      </c>
      <c r="C25" s="143" t="s">
        <v>3</v>
      </c>
      <c r="D25" s="144">
        <v>250</v>
      </c>
      <c r="E25" s="143" t="s">
        <v>55</v>
      </c>
      <c r="F25" s="145">
        <v>1</v>
      </c>
      <c r="G25" s="76">
        <v>3</v>
      </c>
      <c r="H25" s="77">
        <v>244</v>
      </c>
      <c r="I25" s="146"/>
      <c r="J25" s="147">
        <f t="shared" si="0"/>
        <v>0</v>
      </c>
      <c r="K25" s="146"/>
      <c r="L25" s="147">
        <f t="shared" si="1"/>
        <v>0</v>
      </c>
      <c r="M25" s="146"/>
      <c r="N25" s="147">
        <f t="shared" si="2"/>
        <v>0</v>
      </c>
      <c r="O25" s="146"/>
      <c r="P25" s="147">
        <f t="shared" si="3"/>
        <v>0</v>
      </c>
      <c r="Q25" s="146"/>
      <c r="R25" s="147">
        <f t="shared" si="4"/>
        <v>0</v>
      </c>
      <c r="S25" s="146"/>
      <c r="T25" s="147">
        <f t="shared" si="5"/>
        <v>0</v>
      </c>
      <c r="U25" s="146"/>
      <c r="V25" s="147">
        <f t="shared" si="6"/>
        <v>0</v>
      </c>
      <c r="W25" s="146"/>
      <c r="X25" s="147">
        <f t="shared" si="7"/>
        <v>0</v>
      </c>
      <c r="Y25" s="148">
        <f t="shared" si="11"/>
        <v>0</v>
      </c>
      <c r="Z25" s="151">
        <f t="shared" si="8"/>
        <v>0</v>
      </c>
      <c r="AA25" s="149">
        <f t="shared" si="9"/>
        <v>0</v>
      </c>
    </row>
    <row r="26" spans="1:27" s="29" customFormat="1" ht="19.5" customHeight="1">
      <c r="A26" s="25" t="s">
        <v>209</v>
      </c>
      <c r="B26" s="26" t="s">
        <v>2</v>
      </c>
      <c r="C26" s="26" t="s">
        <v>14</v>
      </c>
      <c r="D26" s="27">
        <v>63</v>
      </c>
      <c r="E26" s="26" t="s">
        <v>55</v>
      </c>
      <c r="F26" s="130">
        <v>1</v>
      </c>
      <c r="G26" s="76">
        <v>5</v>
      </c>
      <c r="H26" s="77">
        <v>61</v>
      </c>
      <c r="I26" s="18"/>
      <c r="J26" s="19">
        <f>IF(I26&gt;=G26,I26*H26,I26*D26)</f>
        <v>0</v>
      </c>
      <c r="K26" s="18"/>
      <c r="L26" s="19">
        <f>IF(K26&gt;=G26,K26*H26,K26*D26)</f>
        <v>0</v>
      </c>
      <c r="M26" s="18"/>
      <c r="N26" s="19">
        <f>IF(M26&gt;=G26,M26*H26,M26*D26)</f>
        <v>0</v>
      </c>
      <c r="O26" s="18"/>
      <c r="P26" s="19">
        <f>IF(O26&gt;=G26,O26*H26,O26*D26)</f>
        <v>0</v>
      </c>
      <c r="Q26" s="18"/>
      <c r="R26" s="19">
        <f>IF(Q26&gt;=G26,Q26*H26,Q26*D26)</f>
        <v>0</v>
      </c>
      <c r="S26" s="18"/>
      <c r="T26" s="19">
        <f>IF(S26&gt;=G26,S26*H26,S26*D26)</f>
        <v>0</v>
      </c>
      <c r="U26" s="18"/>
      <c r="V26" s="19">
        <f>IF(U26&gt;=G26,U26*H26,U26*D26)</f>
        <v>0</v>
      </c>
      <c r="W26" s="18"/>
      <c r="X26" s="19">
        <f>IF(W26&gt;=G26,W26*H26,W26*D26)</f>
        <v>0</v>
      </c>
      <c r="Y26" s="20">
        <f>SUM(I26,K26,M26,O26,Q26,S26,U26,W26)</f>
        <v>0</v>
      </c>
      <c r="Z26" s="150">
        <f>SUM(Y26)*F26</f>
        <v>0</v>
      </c>
      <c r="AA26" s="21">
        <f>IF(Y26&gt;=G26,Y26*H26,Y26*D26)</f>
        <v>0</v>
      </c>
    </row>
    <row r="27" spans="1:27" s="29" customFormat="1" ht="19.5" customHeight="1">
      <c r="A27" s="25" t="s">
        <v>137</v>
      </c>
      <c r="B27" s="26" t="s">
        <v>30</v>
      </c>
      <c r="C27" s="26" t="s">
        <v>15</v>
      </c>
      <c r="D27" s="27">
        <v>265</v>
      </c>
      <c r="E27" s="26" t="s">
        <v>55</v>
      </c>
      <c r="F27" s="130">
        <v>1</v>
      </c>
      <c r="G27" s="76">
        <v>3</v>
      </c>
      <c r="H27" s="77">
        <v>260</v>
      </c>
      <c r="I27" s="18"/>
      <c r="J27" s="19">
        <f>IF(I27&gt;=G27,I27*H27,I27*D27)</f>
        <v>0</v>
      </c>
      <c r="K27" s="18"/>
      <c r="L27" s="19">
        <f>IF(K27&gt;=G27,K27*H27,K27*D27)</f>
        <v>0</v>
      </c>
      <c r="M27" s="18"/>
      <c r="N27" s="19">
        <f>IF(M27&gt;=G27,M27*H27,M27*D27)</f>
        <v>0</v>
      </c>
      <c r="O27" s="18"/>
      <c r="P27" s="19">
        <f>IF(O27&gt;=G27,O27*H27,O27*D27)</f>
        <v>0</v>
      </c>
      <c r="Q27" s="18"/>
      <c r="R27" s="19">
        <f>IF(Q27&gt;=G27,Q27*H27,Q27*D27)</f>
        <v>0</v>
      </c>
      <c r="S27" s="18"/>
      <c r="T27" s="19">
        <f>IF(S27&gt;=G27,S27*H27,S27*D27)</f>
        <v>0</v>
      </c>
      <c r="U27" s="18"/>
      <c r="V27" s="19">
        <f>IF(U27&gt;=G27,U27*H27,U27*D27)</f>
        <v>0</v>
      </c>
      <c r="W27" s="18"/>
      <c r="X27" s="19">
        <f>IF(W27&gt;=G27,W27*H27,W27*D27)</f>
        <v>0</v>
      </c>
      <c r="Y27" s="20">
        <f>SUM(I27,K27,M27,O27,Q27,S27,U27,W27)</f>
        <v>0</v>
      </c>
      <c r="Z27" s="150">
        <f>SUM(Y27)*F27</f>
        <v>0</v>
      </c>
      <c r="AA27" s="21">
        <f>IF(Y27&gt;=G27,Y27*H27,Y27*D27)</f>
        <v>0</v>
      </c>
    </row>
    <row r="28" spans="1:27" s="29" customFormat="1" ht="19.5" customHeight="1">
      <c r="A28" s="28" t="s">
        <v>144</v>
      </c>
      <c r="B28" s="71" t="s">
        <v>11</v>
      </c>
      <c r="C28" s="71" t="s">
        <v>3</v>
      </c>
      <c r="D28" s="27">
        <v>111</v>
      </c>
      <c r="E28" s="71" t="s">
        <v>55</v>
      </c>
      <c r="F28" s="131">
        <v>1</v>
      </c>
      <c r="G28" s="76">
        <v>3</v>
      </c>
      <c r="H28" s="77">
        <v>109</v>
      </c>
      <c r="I28" s="30"/>
      <c r="J28" s="67">
        <f t="shared" si="0"/>
        <v>0</v>
      </c>
      <c r="K28" s="30"/>
      <c r="L28" s="67">
        <f t="shared" si="1"/>
        <v>0</v>
      </c>
      <c r="M28" s="30"/>
      <c r="N28" s="67">
        <f t="shared" si="2"/>
        <v>0</v>
      </c>
      <c r="O28" s="30"/>
      <c r="P28" s="67">
        <f t="shared" si="3"/>
        <v>0</v>
      </c>
      <c r="Q28" s="30"/>
      <c r="R28" s="67">
        <f t="shared" si="4"/>
        <v>0</v>
      </c>
      <c r="S28" s="30"/>
      <c r="T28" s="67">
        <f t="shared" si="5"/>
        <v>0</v>
      </c>
      <c r="U28" s="30"/>
      <c r="V28" s="67">
        <f t="shared" si="6"/>
        <v>0</v>
      </c>
      <c r="W28" s="30"/>
      <c r="X28" s="67">
        <f t="shared" si="7"/>
        <v>0</v>
      </c>
      <c r="Y28" s="69">
        <f t="shared" si="11"/>
        <v>0</v>
      </c>
      <c r="Z28" s="150">
        <f t="shared" si="8"/>
        <v>0</v>
      </c>
      <c r="AA28" s="70">
        <f t="shared" si="9"/>
        <v>0</v>
      </c>
    </row>
    <row r="29" spans="1:27" s="29" customFormat="1" ht="19.5" customHeight="1">
      <c r="A29" s="28" t="s">
        <v>197</v>
      </c>
      <c r="B29" s="71" t="s">
        <v>11</v>
      </c>
      <c r="C29" s="71" t="s">
        <v>3</v>
      </c>
      <c r="D29" s="27">
        <v>111</v>
      </c>
      <c r="E29" s="71" t="s">
        <v>55</v>
      </c>
      <c r="F29" s="131">
        <v>1</v>
      </c>
      <c r="G29" s="76">
        <v>3</v>
      </c>
      <c r="H29" s="77">
        <v>109</v>
      </c>
      <c r="I29" s="30"/>
      <c r="J29" s="67">
        <f t="shared" ref="J29" si="26">IF(I29&gt;=G29,I29*H29,I29*D29)</f>
        <v>0</v>
      </c>
      <c r="K29" s="30"/>
      <c r="L29" s="67">
        <f t="shared" ref="L29" si="27">IF(K29&gt;=G29,K29*H29,K29*D29)</f>
        <v>0</v>
      </c>
      <c r="M29" s="30"/>
      <c r="N29" s="67">
        <f t="shared" ref="N29" si="28">IF(M29&gt;=G29,M29*H29,M29*D29)</f>
        <v>0</v>
      </c>
      <c r="O29" s="30"/>
      <c r="P29" s="67">
        <f t="shared" ref="P29" si="29">IF(O29&gt;=G29,O29*H29,O29*D29)</f>
        <v>0</v>
      </c>
      <c r="Q29" s="30"/>
      <c r="R29" s="67">
        <f t="shared" ref="R29" si="30">IF(Q29&gt;=G29,Q29*H29,Q29*D29)</f>
        <v>0</v>
      </c>
      <c r="S29" s="30"/>
      <c r="T29" s="67">
        <f t="shared" ref="T29" si="31">IF(S29&gt;=G29,S29*H29,S29*D29)</f>
        <v>0</v>
      </c>
      <c r="U29" s="30"/>
      <c r="V29" s="67">
        <f t="shared" ref="V29" si="32">IF(U29&gt;=G29,U29*H29,U29*D29)</f>
        <v>0</v>
      </c>
      <c r="W29" s="30"/>
      <c r="X29" s="67">
        <f t="shared" ref="X29" si="33">IF(W29&gt;=G29,W29*H29,W29*D29)</f>
        <v>0</v>
      </c>
      <c r="Y29" s="69">
        <f t="shared" ref="Y29" si="34">SUM(I29,K29,M29,O29,Q29,S29,U29,W29)</f>
        <v>0</v>
      </c>
      <c r="Z29" s="150">
        <f t="shared" ref="Z29" si="35">SUM(Y29)*F29</f>
        <v>0</v>
      </c>
      <c r="AA29" s="70">
        <f t="shared" ref="AA29" si="36">IF(Y29&gt;=G29,Y29*H29,Y29*D29)</f>
        <v>0</v>
      </c>
    </row>
    <row r="30" spans="1:27" s="29" customFormat="1" ht="19.5" customHeight="1">
      <c r="A30" s="142" t="s">
        <v>87</v>
      </c>
      <c r="B30" s="143" t="s">
        <v>11</v>
      </c>
      <c r="C30" s="143" t="s">
        <v>3</v>
      </c>
      <c r="D30" s="144">
        <v>101</v>
      </c>
      <c r="E30" s="143" t="s">
        <v>55</v>
      </c>
      <c r="F30" s="145">
        <v>1</v>
      </c>
      <c r="G30" s="76">
        <v>5</v>
      </c>
      <c r="H30" s="77">
        <v>97</v>
      </c>
      <c r="I30" s="146"/>
      <c r="J30" s="147">
        <f t="shared" si="0"/>
        <v>0</v>
      </c>
      <c r="K30" s="146"/>
      <c r="L30" s="147">
        <f t="shared" si="1"/>
        <v>0</v>
      </c>
      <c r="M30" s="146"/>
      <c r="N30" s="147">
        <f t="shared" si="2"/>
        <v>0</v>
      </c>
      <c r="O30" s="146"/>
      <c r="P30" s="147">
        <f t="shared" si="3"/>
        <v>0</v>
      </c>
      <c r="Q30" s="146"/>
      <c r="R30" s="147">
        <f t="shared" si="4"/>
        <v>0</v>
      </c>
      <c r="S30" s="146"/>
      <c r="T30" s="147">
        <f t="shared" si="5"/>
        <v>0</v>
      </c>
      <c r="U30" s="146"/>
      <c r="V30" s="147">
        <f t="shared" si="6"/>
        <v>0</v>
      </c>
      <c r="W30" s="146"/>
      <c r="X30" s="147">
        <f t="shared" si="7"/>
        <v>0</v>
      </c>
      <c r="Y30" s="148">
        <f t="shared" si="11"/>
        <v>0</v>
      </c>
      <c r="Z30" s="151">
        <f t="shared" si="8"/>
        <v>0</v>
      </c>
      <c r="AA30" s="149">
        <f t="shared" si="9"/>
        <v>0</v>
      </c>
    </row>
    <row r="31" spans="1:27" s="29" customFormat="1" ht="19.5" customHeight="1">
      <c r="A31" s="155" t="s">
        <v>165</v>
      </c>
      <c r="B31" s="143" t="s">
        <v>11</v>
      </c>
      <c r="C31" s="143" t="s">
        <v>34</v>
      </c>
      <c r="D31" s="144">
        <v>200</v>
      </c>
      <c r="E31" s="143" t="s">
        <v>55</v>
      </c>
      <c r="F31" s="145">
        <v>1</v>
      </c>
      <c r="G31" s="76">
        <v>3</v>
      </c>
      <c r="H31" s="77">
        <v>195</v>
      </c>
      <c r="I31" s="146"/>
      <c r="J31" s="147">
        <f t="shared" si="0"/>
        <v>0</v>
      </c>
      <c r="K31" s="146"/>
      <c r="L31" s="147">
        <f t="shared" si="1"/>
        <v>0</v>
      </c>
      <c r="M31" s="146"/>
      <c r="N31" s="147">
        <f t="shared" si="2"/>
        <v>0</v>
      </c>
      <c r="O31" s="146"/>
      <c r="P31" s="147">
        <f t="shared" si="3"/>
        <v>0</v>
      </c>
      <c r="Q31" s="146"/>
      <c r="R31" s="147">
        <f t="shared" si="4"/>
        <v>0</v>
      </c>
      <c r="S31" s="146"/>
      <c r="T31" s="147">
        <f t="shared" si="5"/>
        <v>0</v>
      </c>
      <c r="U31" s="146"/>
      <c r="V31" s="147">
        <f t="shared" si="6"/>
        <v>0</v>
      </c>
      <c r="W31" s="146"/>
      <c r="X31" s="147">
        <f t="shared" si="7"/>
        <v>0</v>
      </c>
      <c r="Y31" s="148">
        <f t="shared" si="11"/>
        <v>0</v>
      </c>
      <c r="Z31" s="151">
        <f t="shared" si="8"/>
        <v>0</v>
      </c>
      <c r="AA31" s="149">
        <f t="shared" si="9"/>
        <v>0</v>
      </c>
    </row>
    <row r="32" spans="1:27" s="29" customFormat="1" ht="19.5" customHeight="1">
      <c r="A32" s="155" t="s">
        <v>189</v>
      </c>
      <c r="B32" s="143" t="s">
        <v>7</v>
      </c>
      <c r="C32" s="143" t="s">
        <v>15</v>
      </c>
      <c r="D32" s="144">
        <v>676</v>
      </c>
      <c r="E32" s="143" t="s">
        <v>55</v>
      </c>
      <c r="F32" s="145">
        <v>1</v>
      </c>
      <c r="G32" s="76">
        <v>2</v>
      </c>
      <c r="H32" s="77">
        <v>672</v>
      </c>
      <c r="I32" s="146"/>
      <c r="J32" s="147">
        <f t="shared" ref="J32" si="37">IF(I32&gt;=G32,I32*H32,I32*D32)</f>
        <v>0</v>
      </c>
      <c r="K32" s="146"/>
      <c r="L32" s="147">
        <f t="shared" ref="L32" si="38">IF(K32&gt;=G32,K32*H32,K32*D32)</f>
        <v>0</v>
      </c>
      <c r="M32" s="146"/>
      <c r="N32" s="147">
        <f t="shared" ref="N32" si="39">IF(M32&gt;=G32,M32*H32,M32*D32)</f>
        <v>0</v>
      </c>
      <c r="O32" s="146"/>
      <c r="P32" s="147">
        <f t="shared" ref="P32" si="40">IF(O32&gt;=G32,O32*H32,O32*D32)</f>
        <v>0</v>
      </c>
      <c r="Q32" s="146"/>
      <c r="R32" s="147">
        <f t="shared" ref="R32" si="41">IF(Q32&gt;=G32,Q32*H32,Q32*D32)</f>
        <v>0</v>
      </c>
      <c r="S32" s="146"/>
      <c r="T32" s="147">
        <f t="shared" ref="T32" si="42">IF(S32&gt;=G32,S32*H32,S32*D32)</f>
        <v>0</v>
      </c>
      <c r="U32" s="146"/>
      <c r="V32" s="147">
        <f t="shared" ref="V32" si="43">IF(U32&gt;=G32,U32*H32,U32*D32)</f>
        <v>0</v>
      </c>
      <c r="W32" s="146"/>
      <c r="X32" s="147">
        <f t="shared" ref="X32" si="44">IF(W32&gt;=G32,W32*H32,W32*D32)</f>
        <v>0</v>
      </c>
      <c r="Y32" s="148">
        <f t="shared" ref="Y32" si="45">SUM(I32,K32,M32,O32,Q32,S32,U32,W32)</f>
        <v>0</v>
      </c>
      <c r="Z32" s="151">
        <f t="shared" ref="Z32" si="46">SUM(Y32)*F32</f>
        <v>0</v>
      </c>
      <c r="AA32" s="149">
        <f t="shared" ref="AA32" si="47">IF(Y32&gt;=G32,Y32*H32,Y32*D32)</f>
        <v>0</v>
      </c>
    </row>
    <row r="33" spans="1:27" s="29" customFormat="1" ht="19.5" customHeight="1">
      <c r="A33" s="25" t="s">
        <v>16</v>
      </c>
      <c r="B33" s="26" t="s">
        <v>11</v>
      </c>
      <c r="C33" s="26" t="s">
        <v>181</v>
      </c>
      <c r="D33" s="27">
        <v>88</v>
      </c>
      <c r="E33" s="26" t="s">
        <v>55</v>
      </c>
      <c r="F33" s="130">
        <v>1</v>
      </c>
      <c r="G33" s="76">
        <v>5</v>
      </c>
      <c r="H33" s="77">
        <v>86</v>
      </c>
      <c r="I33" s="18"/>
      <c r="J33" s="19">
        <f t="shared" si="0"/>
        <v>0</v>
      </c>
      <c r="K33" s="18"/>
      <c r="L33" s="19">
        <f t="shared" si="1"/>
        <v>0</v>
      </c>
      <c r="M33" s="18"/>
      <c r="N33" s="19">
        <f t="shared" si="2"/>
        <v>0</v>
      </c>
      <c r="O33" s="18"/>
      <c r="P33" s="19">
        <f t="shared" si="3"/>
        <v>0</v>
      </c>
      <c r="Q33" s="18"/>
      <c r="R33" s="19">
        <f t="shared" si="4"/>
        <v>0</v>
      </c>
      <c r="S33" s="18"/>
      <c r="T33" s="19">
        <f t="shared" si="5"/>
        <v>0</v>
      </c>
      <c r="U33" s="18"/>
      <c r="V33" s="19">
        <f t="shared" si="6"/>
        <v>0</v>
      </c>
      <c r="W33" s="18"/>
      <c r="X33" s="19">
        <f t="shared" si="7"/>
        <v>0</v>
      </c>
      <c r="Y33" s="20">
        <f t="shared" si="11"/>
        <v>0</v>
      </c>
      <c r="Z33" s="150">
        <f t="shared" si="8"/>
        <v>0</v>
      </c>
      <c r="AA33" s="21">
        <f t="shared" si="9"/>
        <v>0</v>
      </c>
    </row>
    <row r="34" spans="1:27" s="29" customFormat="1" ht="19.5" customHeight="1">
      <c r="A34" s="155" t="s">
        <v>18</v>
      </c>
      <c r="B34" s="143" t="s">
        <v>11</v>
      </c>
      <c r="C34" s="143" t="s">
        <v>3</v>
      </c>
      <c r="D34" s="144">
        <v>54</v>
      </c>
      <c r="E34" s="143" t="s">
        <v>55</v>
      </c>
      <c r="F34" s="145">
        <v>1</v>
      </c>
      <c r="G34" s="76">
        <v>5</v>
      </c>
      <c r="H34" s="77">
        <v>52</v>
      </c>
      <c r="I34" s="146"/>
      <c r="J34" s="147">
        <f t="shared" si="0"/>
        <v>0</v>
      </c>
      <c r="K34" s="146"/>
      <c r="L34" s="147">
        <f t="shared" si="1"/>
        <v>0</v>
      </c>
      <c r="M34" s="146"/>
      <c r="N34" s="147">
        <f t="shared" si="2"/>
        <v>0</v>
      </c>
      <c r="O34" s="146"/>
      <c r="P34" s="147">
        <f t="shared" si="3"/>
        <v>0</v>
      </c>
      <c r="Q34" s="146"/>
      <c r="R34" s="147">
        <f t="shared" si="4"/>
        <v>0</v>
      </c>
      <c r="S34" s="146"/>
      <c r="T34" s="147">
        <f t="shared" si="5"/>
        <v>0</v>
      </c>
      <c r="U34" s="146"/>
      <c r="V34" s="147">
        <f t="shared" si="6"/>
        <v>0</v>
      </c>
      <c r="W34" s="146"/>
      <c r="X34" s="147">
        <f t="shared" si="7"/>
        <v>0</v>
      </c>
      <c r="Y34" s="148">
        <f t="shared" si="11"/>
        <v>0</v>
      </c>
      <c r="Z34" s="151">
        <f t="shared" si="8"/>
        <v>0</v>
      </c>
      <c r="AA34" s="149">
        <f t="shared" si="9"/>
        <v>0</v>
      </c>
    </row>
    <row r="35" spans="1:27" s="29" customFormat="1" ht="19.5" customHeight="1">
      <c r="A35" s="155" t="s">
        <v>128</v>
      </c>
      <c r="B35" s="143" t="s">
        <v>11</v>
      </c>
      <c r="C35" s="143" t="s">
        <v>5</v>
      </c>
      <c r="D35" s="144">
        <v>565</v>
      </c>
      <c r="E35" s="143" t="s">
        <v>55</v>
      </c>
      <c r="F35" s="145">
        <v>1</v>
      </c>
      <c r="G35" s="76">
        <v>1</v>
      </c>
      <c r="H35" s="77">
        <v>558</v>
      </c>
      <c r="I35" s="146"/>
      <c r="J35" s="147">
        <f t="shared" si="0"/>
        <v>0</v>
      </c>
      <c r="K35" s="146"/>
      <c r="L35" s="147">
        <f t="shared" si="1"/>
        <v>0</v>
      </c>
      <c r="M35" s="146"/>
      <c r="N35" s="147">
        <f t="shared" si="2"/>
        <v>0</v>
      </c>
      <c r="O35" s="146"/>
      <c r="P35" s="147">
        <f t="shared" si="3"/>
        <v>0</v>
      </c>
      <c r="Q35" s="146"/>
      <c r="R35" s="147">
        <f t="shared" si="4"/>
        <v>0</v>
      </c>
      <c r="S35" s="146"/>
      <c r="T35" s="147">
        <f t="shared" si="5"/>
        <v>0</v>
      </c>
      <c r="U35" s="146"/>
      <c r="V35" s="147">
        <f t="shared" si="6"/>
        <v>0</v>
      </c>
      <c r="W35" s="146"/>
      <c r="X35" s="147">
        <f t="shared" si="7"/>
        <v>0</v>
      </c>
      <c r="Y35" s="148">
        <f t="shared" si="11"/>
        <v>0</v>
      </c>
      <c r="Z35" s="151">
        <f t="shared" si="8"/>
        <v>0</v>
      </c>
      <c r="AA35" s="149">
        <f t="shared" si="9"/>
        <v>0</v>
      </c>
    </row>
    <row r="36" spans="1:27" s="29" customFormat="1" ht="19.5" customHeight="1">
      <c r="A36" s="155" t="s">
        <v>159</v>
      </c>
      <c r="B36" s="143" t="s">
        <v>2</v>
      </c>
      <c r="C36" s="143" t="s">
        <v>155</v>
      </c>
      <c r="D36" s="144">
        <v>840</v>
      </c>
      <c r="E36" s="143" t="s">
        <v>55</v>
      </c>
      <c r="F36" s="145">
        <v>1</v>
      </c>
      <c r="G36" s="76">
        <v>1</v>
      </c>
      <c r="H36" s="77">
        <v>833</v>
      </c>
      <c r="I36" s="146"/>
      <c r="J36" s="147">
        <f>IF(I36&gt;=G36,I36*H36,I36*D36)</f>
        <v>0</v>
      </c>
      <c r="K36" s="146"/>
      <c r="L36" s="147">
        <f>IF(K36&gt;=G36,K36*H36,K36*D36)</f>
        <v>0</v>
      </c>
      <c r="M36" s="146"/>
      <c r="N36" s="147">
        <f>IF(M36&gt;=G36,M36*H36,M36*D36)</f>
        <v>0</v>
      </c>
      <c r="O36" s="146"/>
      <c r="P36" s="147">
        <f>IF(O36&gt;=G36,O36*H36,O36*D36)</f>
        <v>0</v>
      </c>
      <c r="Q36" s="146"/>
      <c r="R36" s="147">
        <f>IF(Q36&gt;=G36,Q36*H36,Q36*D36)</f>
        <v>0</v>
      </c>
      <c r="S36" s="146"/>
      <c r="T36" s="147">
        <f>IF(S36&gt;=G36,S36*H36,S36*D36)</f>
        <v>0</v>
      </c>
      <c r="U36" s="146"/>
      <c r="V36" s="147">
        <f>IF(U36&gt;=G36,U36*H36,U36*D36)</f>
        <v>0</v>
      </c>
      <c r="W36" s="146"/>
      <c r="X36" s="147">
        <f>IF(W36&gt;=G36,W36*H36,W36*D36)</f>
        <v>0</v>
      </c>
      <c r="Y36" s="148">
        <f>SUM(I36,K36,M36,O36,Q36,S36,U36,W36)</f>
        <v>0</v>
      </c>
      <c r="Z36" s="151">
        <f>SUM(Y36)*F36</f>
        <v>0</v>
      </c>
      <c r="AA36" s="149">
        <f>IF(Y36&gt;=G36,Y36*H36,Y36*D36)</f>
        <v>0</v>
      </c>
    </row>
    <row r="37" spans="1:27" s="29" customFormat="1" ht="19.5" customHeight="1">
      <c r="A37" s="25" t="s">
        <v>19</v>
      </c>
      <c r="B37" s="26" t="s">
        <v>4</v>
      </c>
      <c r="C37" s="26" t="s">
        <v>20</v>
      </c>
      <c r="D37" s="27">
        <v>840</v>
      </c>
      <c r="E37" s="26" t="s">
        <v>55</v>
      </c>
      <c r="F37" s="130">
        <v>1</v>
      </c>
      <c r="G37" s="76">
        <v>1</v>
      </c>
      <c r="H37" s="77">
        <v>833</v>
      </c>
      <c r="J37" s="19">
        <f t="shared" si="0"/>
        <v>0</v>
      </c>
      <c r="K37" s="30"/>
      <c r="L37" s="19">
        <f t="shared" si="1"/>
        <v>0</v>
      </c>
      <c r="M37" s="30"/>
      <c r="N37" s="19">
        <f t="shared" si="2"/>
        <v>0</v>
      </c>
      <c r="O37" s="30"/>
      <c r="P37" s="19">
        <f t="shared" si="3"/>
        <v>0</v>
      </c>
      <c r="Q37" s="30"/>
      <c r="R37" s="19">
        <f t="shared" si="4"/>
        <v>0</v>
      </c>
      <c r="S37" s="30"/>
      <c r="T37" s="19">
        <f t="shared" si="5"/>
        <v>0</v>
      </c>
      <c r="U37" s="30"/>
      <c r="V37" s="19">
        <f t="shared" si="6"/>
        <v>0</v>
      </c>
      <c r="W37" s="18"/>
      <c r="X37" s="19">
        <f t="shared" si="7"/>
        <v>0</v>
      </c>
      <c r="Y37" s="20">
        <f t="shared" si="11"/>
        <v>0</v>
      </c>
      <c r="Z37" s="150">
        <f t="shared" si="8"/>
        <v>0</v>
      </c>
      <c r="AA37" s="21">
        <f t="shared" si="9"/>
        <v>0</v>
      </c>
    </row>
    <row r="38" spans="1:27" s="29" customFormat="1" ht="19.5" customHeight="1">
      <c r="A38" s="204" t="s">
        <v>188</v>
      </c>
      <c r="B38" s="26" t="s">
        <v>2</v>
      </c>
      <c r="C38" s="26" t="s">
        <v>175</v>
      </c>
      <c r="D38" s="27">
        <v>1240</v>
      </c>
      <c r="E38" s="26" t="s">
        <v>55</v>
      </c>
      <c r="F38" s="130">
        <v>1</v>
      </c>
      <c r="G38" s="119" t="s">
        <v>10</v>
      </c>
      <c r="H38" s="82" t="s">
        <v>10</v>
      </c>
      <c r="I38" s="18"/>
      <c r="J38" s="19">
        <f>IF(I38&gt;=G38,I38*H38,I38*D38)</f>
        <v>0</v>
      </c>
      <c r="K38" s="18"/>
      <c r="L38" s="19">
        <f>IF(K38&gt;=G38,K38*H38,K38*D38)</f>
        <v>0</v>
      </c>
      <c r="M38" s="18"/>
      <c r="N38" s="19">
        <f>IF(M38&gt;=G38,M38*H38,M38*D38)</f>
        <v>0</v>
      </c>
      <c r="O38" s="18"/>
      <c r="P38" s="19">
        <f>IF(O38&gt;=G38,O38*H38,O38*D38)</f>
        <v>0</v>
      </c>
      <c r="Q38" s="18"/>
      <c r="R38" s="19">
        <f>IF(Q38&gt;=G38,Q38*H38,Q38*D38)</f>
        <v>0</v>
      </c>
      <c r="S38" s="18"/>
      <c r="T38" s="19">
        <f>IF(S38&gt;=G38,S38*H38,S38*D38)</f>
        <v>0</v>
      </c>
      <c r="U38" s="18"/>
      <c r="V38" s="19">
        <f>IF(U38&gt;=G38,U38*H38,U38*D38)</f>
        <v>0</v>
      </c>
      <c r="W38" s="18"/>
      <c r="X38" s="19">
        <f>IF(W38&gt;=G38,W38*H38,W38*D38)</f>
        <v>0</v>
      </c>
      <c r="Y38" s="20">
        <f>SUM(I38,K38,M38,O38,Q38,S38,U38,W38)</f>
        <v>0</v>
      </c>
      <c r="Z38" s="150">
        <f>SUM(Y38)*F38</f>
        <v>0</v>
      </c>
      <c r="AA38" s="21">
        <f>IF(Y38&gt;=G38,Y38*H38,Y38*D38)</f>
        <v>0</v>
      </c>
    </row>
    <row r="39" spans="1:27" s="29" customFormat="1" ht="19.5" customHeight="1">
      <c r="A39" s="38" t="s">
        <v>157</v>
      </c>
      <c r="B39" s="39" t="s">
        <v>0</v>
      </c>
      <c r="C39" s="39" t="s">
        <v>117</v>
      </c>
      <c r="D39" s="40">
        <v>1306</v>
      </c>
      <c r="E39" s="39" t="s">
        <v>55</v>
      </c>
      <c r="F39" s="134">
        <v>1</v>
      </c>
      <c r="G39" s="72">
        <v>1</v>
      </c>
      <c r="H39" s="81">
        <v>1300</v>
      </c>
      <c r="I39" s="18"/>
      <c r="J39" s="19">
        <f>IF(I39&gt;=G39,I39*H39,I39*D39)</f>
        <v>0</v>
      </c>
      <c r="K39" s="41"/>
      <c r="L39" s="19">
        <f>IF(K39&gt;=G39,K39*H39,K39*D39)</f>
        <v>0</v>
      </c>
      <c r="M39" s="41"/>
      <c r="N39" s="19">
        <f>IF(M39&gt;=G39,M39*H39,M39*D39)</f>
        <v>0</v>
      </c>
      <c r="O39" s="41"/>
      <c r="P39" s="19">
        <f>IF(O39&gt;=G39,O39*H39,O39*D39)</f>
        <v>0</v>
      </c>
      <c r="Q39" s="41"/>
      <c r="R39" s="19">
        <f>IF(Q39&gt;=G39,Q39*H39,Q39*D39)</f>
        <v>0</v>
      </c>
      <c r="S39" s="41"/>
      <c r="T39" s="19">
        <f>IF(S39&gt;=G39,S39*H39,S39*D39)</f>
        <v>0</v>
      </c>
      <c r="U39" s="41"/>
      <c r="V39" s="19">
        <f>IF(U39&gt;=G39,U39*H39,U39*D39)</f>
        <v>0</v>
      </c>
      <c r="W39" s="18"/>
      <c r="X39" s="19">
        <f>IF(W39&gt;=G39,W39*H39,W39*D39)</f>
        <v>0</v>
      </c>
      <c r="Y39" s="20">
        <f t="shared" ref="Y39:Y40" si="48">SUM(I39,K39,M39,O39,Q39,S39,U39,W39)</f>
        <v>0</v>
      </c>
      <c r="Z39" s="150">
        <f>SUM(Y39)*F39</f>
        <v>0</v>
      </c>
      <c r="AA39" s="21">
        <f>IF(Y39&gt;=G39,Y39*H39,Y39*D39)</f>
        <v>0</v>
      </c>
    </row>
    <row r="40" spans="1:27" s="29" customFormat="1" ht="19.5" customHeight="1">
      <c r="A40" s="38" t="s">
        <v>129</v>
      </c>
      <c r="B40" s="39" t="s">
        <v>0</v>
      </c>
      <c r="C40" s="39" t="s">
        <v>117</v>
      </c>
      <c r="D40" s="40">
        <v>1306</v>
      </c>
      <c r="E40" s="39" t="s">
        <v>55</v>
      </c>
      <c r="F40" s="134">
        <v>1</v>
      </c>
      <c r="G40" s="72">
        <v>1</v>
      </c>
      <c r="H40" s="81">
        <v>1300</v>
      </c>
      <c r="I40" s="18"/>
      <c r="J40" s="19">
        <f>IF(I40&gt;=G40,I40*H40,I40*D40)</f>
        <v>0</v>
      </c>
      <c r="K40" s="41"/>
      <c r="L40" s="19">
        <f>IF(K40&gt;=G40,K40*H40,K40*D40)</f>
        <v>0</v>
      </c>
      <c r="M40" s="41"/>
      <c r="N40" s="19">
        <f>IF(M40&gt;=G40,M40*H40,M40*D40)</f>
        <v>0</v>
      </c>
      <c r="O40" s="41"/>
      <c r="P40" s="19">
        <f>IF(O40&gt;=G40,O40*H40,O40*D40)</f>
        <v>0</v>
      </c>
      <c r="Q40" s="41"/>
      <c r="R40" s="19">
        <f>IF(Q40&gt;=G40,Q40*H40,Q40*D40)</f>
        <v>0</v>
      </c>
      <c r="S40" s="41"/>
      <c r="T40" s="19">
        <f>IF(S40&gt;=G40,S40*H40,S40*D40)</f>
        <v>0</v>
      </c>
      <c r="U40" s="41"/>
      <c r="V40" s="19">
        <f>IF(U40&gt;=G40,U40*H40,U40*D40)</f>
        <v>0</v>
      </c>
      <c r="W40" s="18"/>
      <c r="X40" s="19">
        <f>IF(W40&gt;=G40,W40*H40,W40*D40)</f>
        <v>0</v>
      </c>
      <c r="Y40" s="20">
        <f t="shared" si="48"/>
        <v>0</v>
      </c>
      <c r="Z40" s="150">
        <f>SUM(Y40)*F40</f>
        <v>0</v>
      </c>
      <c r="AA40" s="21">
        <f>IF(Y40&gt;=G40,Y40*H40,Y40*D40)</f>
        <v>0</v>
      </c>
    </row>
    <row r="41" spans="1:27" s="29" customFormat="1" ht="19.5" customHeight="1">
      <c r="A41" s="155" t="s">
        <v>21</v>
      </c>
      <c r="B41" s="143" t="s">
        <v>4</v>
      </c>
      <c r="C41" s="143" t="s">
        <v>85</v>
      </c>
      <c r="D41" s="144">
        <v>414</v>
      </c>
      <c r="E41" s="143" t="s">
        <v>55</v>
      </c>
      <c r="F41" s="145">
        <v>1</v>
      </c>
      <c r="G41" s="76">
        <v>2</v>
      </c>
      <c r="H41" s="77">
        <v>410</v>
      </c>
      <c r="I41" s="146"/>
      <c r="J41" s="147">
        <f t="shared" si="0"/>
        <v>0</v>
      </c>
      <c r="K41" s="146"/>
      <c r="L41" s="147">
        <f t="shared" si="1"/>
        <v>0</v>
      </c>
      <c r="M41" s="146"/>
      <c r="N41" s="147">
        <f t="shared" si="2"/>
        <v>0</v>
      </c>
      <c r="O41" s="146"/>
      <c r="P41" s="147">
        <f t="shared" si="3"/>
        <v>0</v>
      </c>
      <c r="Q41" s="146"/>
      <c r="R41" s="147">
        <f t="shared" si="4"/>
        <v>0</v>
      </c>
      <c r="S41" s="146"/>
      <c r="T41" s="147">
        <f t="shared" si="5"/>
        <v>0</v>
      </c>
      <c r="U41" s="146"/>
      <c r="V41" s="147">
        <f t="shared" si="6"/>
        <v>0</v>
      </c>
      <c r="W41" s="146"/>
      <c r="X41" s="147">
        <f t="shared" si="7"/>
        <v>0</v>
      </c>
      <c r="Y41" s="148">
        <f t="shared" si="11"/>
        <v>0</v>
      </c>
      <c r="Z41" s="151">
        <f t="shared" si="8"/>
        <v>0</v>
      </c>
      <c r="AA41" s="149">
        <f t="shared" si="9"/>
        <v>0</v>
      </c>
    </row>
    <row r="42" spans="1:27" s="29" customFormat="1" ht="19.5" customHeight="1">
      <c r="A42" s="25" t="s">
        <v>105</v>
      </c>
      <c r="B42" s="26" t="s">
        <v>11</v>
      </c>
      <c r="C42" s="26" t="s">
        <v>14</v>
      </c>
      <c r="D42" s="27">
        <v>594</v>
      </c>
      <c r="E42" s="26" t="s">
        <v>55</v>
      </c>
      <c r="F42" s="130">
        <v>1</v>
      </c>
      <c r="G42" s="76">
        <v>2</v>
      </c>
      <c r="H42" s="77">
        <v>589</v>
      </c>
      <c r="I42" s="18"/>
      <c r="J42" s="19">
        <f t="shared" si="0"/>
        <v>0</v>
      </c>
      <c r="K42" s="18"/>
      <c r="L42" s="19">
        <f t="shared" si="1"/>
        <v>0</v>
      </c>
      <c r="M42" s="18"/>
      <c r="N42" s="19">
        <f t="shared" si="2"/>
        <v>0</v>
      </c>
      <c r="O42" s="18"/>
      <c r="P42" s="19">
        <f t="shared" si="3"/>
        <v>0</v>
      </c>
      <c r="Q42" s="18"/>
      <c r="R42" s="19">
        <f t="shared" si="4"/>
        <v>0</v>
      </c>
      <c r="S42" s="18"/>
      <c r="T42" s="19">
        <f t="shared" si="5"/>
        <v>0</v>
      </c>
      <c r="U42" s="18"/>
      <c r="V42" s="19">
        <f t="shared" si="6"/>
        <v>0</v>
      </c>
      <c r="W42" s="18"/>
      <c r="X42" s="19">
        <f t="shared" si="7"/>
        <v>0</v>
      </c>
      <c r="Y42" s="20">
        <f t="shared" si="11"/>
        <v>0</v>
      </c>
      <c r="Z42" s="150">
        <f t="shared" si="8"/>
        <v>0</v>
      </c>
      <c r="AA42" s="21">
        <f t="shared" si="9"/>
        <v>0</v>
      </c>
    </row>
    <row r="43" spans="1:27" s="29" customFormat="1" ht="19.5" customHeight="1">
      <c r="A43" s="25" t="s">
        <v>22</v>
      </c>
      <c r="B43" s="26" t="s">
        <v>7</v>
      </c>
      <c r="C43" s="26" t="s">
        <v>3</v>
      </c>
      <c r="D43" s="27">
        <v>163</v>
      </c>
      <c r="E43" s="26" t="s">
        <v>55</v>
      </c>
      <c r="F43" s="130">
        <v>1</v>
      </c>
      <c r="G43" s="76">
        <v>3</v>
      </c>
      <c r="H43" s="77">
        <v>161</v>
      </c>
      <c r="I43" s="18"/>
      <c r="J43" s="19">
        <f t="shared" si="0"/>
        <v>0</v>
      </c>
      <c r="K43" s="18"/>
      <c r="L43" s="19">
        <f t="shared" si="1"/>
        <v>0</v>
      </c>
      <c r="M43" s="18"/>
      <c r="N43" s="19">
        <f t="shared" si="2"/>
        <v>0</v>
      </c>
      <c r="O43" s="18"/>
      <c r="P43" s="19">
        <f t="shared" si="3"/>
        <v>0</v>
      </c>
      <c r="Q43" s="18"/>
      <c r="R43" s="19">
        <f t="shared" si="4"/>
        <v>0</v>
      </c>
      <c r="S43" s="18"/>
      <c r="T43" s="19">
        <f t="shared" si="5"/>
        <v>0</v>
      </c>
      <c r="U43" s="18"/>
      <c r="V43" s="19">
        <f t="shared" si="6"/>
        <v>0</v>
      </c>
      <c r="W43" s="18"/>
      <c r="X43" s="19">
        <f t="shared" si="7"/>
        <v>0</v>
      </c>
      <c r="Y43" s="20">
        <f t="shared" si="11"/>
        <v>0</v>
      </c>
      <c r="Z43" s="150">
        <f t="shared" si="8"/>
        <v>0</v>
      </c>
      <c r="AA43" s="21">
        <f t="shared" si="9"/>
        <v>0</v>
      </c>
    </row>
    <row r="44" spans="1:27" s="29" customFormat="1" ht="19.5" customHeight="1">
      <c r="A44" s="155" t="s">
        <v>23</v>
      </c>
      <c r="B44" s="143" t="s">
        <v>13</v>
      </c>
      <c r="C44" s="143" t="s">
        <v>44</v>
      </c>
      <c r="D44" s="144">
        <v>404</v>
      </c>
      <c r="E44" s="143" t="s">
        <v>55</v>
      </c>
      <c r="F44" s="145">
        <v>1</v>
      </c>
      <c r="G44" s="76">
        <v>1</v>
      </c>
      <c r="H44" s="77">
        <v>393</v>
      </c>
      <c r="I44" s="146"/>
      <c r="J44" s="147">
        <f t="shared" si="0"/>
        <v>0</v>
      </c>
      <c r="K44" s="146"/>
      <c r="L44" s="147">
        <f t="shared" si="1"/>
        <v>0</v>
      </c>
      <c r="M44" s="146"/>
      <c r="N44" s="147">
        <f t="shared" si="2"/>
        <v>0</v>
      </c>
      <c r="O44" s="146"/>
      <c r="P44" s="147">
        <f t="shared" si="3"/>
        <v>0</v>
      </c>
      <c r="Q44" s="146"/>
      <c r="R44" s="147">
        <f t="shared" si="4"/>
        <v>0</v>
      </c>
      <c r="S44" s="146"/>
      <c r="T44" s="147">
        <f t="shared" si="5"/>
        <v>0</v>
      </c>
      <c r="U44" s="146"/>
      <c r="V44" s="147">
        <f t="shared" si="6"/>
        <v>0</v>
      </c>
      <c r="W44" s="146"/>
      <c r="X44" s="147">
        <f t="shared" si="7"/>
        <v>0</v>
      </c>
      <c r="Y44" s="148">
        <f t="shared" si="11"/>
        <v>0</v>
      </c>
      <c r="Z44" s="151">
        <f t="shared" si="8"/>
        <v>0</v>
      </c>
      <c r="AA44" s="149">
        <f t="shared" si="9"/>
        <v>0</v>
      </c>
    </row>
    <row r="45" spans="1:27" s="29" customFormat="1" ht="19.5" customHeight="1">
      <c r="A45" s="62" t="s">
        <v>217</v>
      </c>
      <c r="B45" s="39" t="s">
        <v>11</v>
      </c>
      <c r="C45" s="39" t="s">
        <v>94</v>
      </c>
      <c r="D45" s="40">
        <v>364</v>
      </c>
      <c r="E45" s="39" t="s">
        <v>55</v>
      </c>
      <c r="F45" s="136">
        <v>1.2</v>
      </c>
      <c r="G45" s="119">
        <v>1</v>
      </c>
      <c r="H45" s="82">
        <v>345</v>
      </c>
      <c r="I45" s="37"/>
      <c r="J45" s="19">
        <f>IF(I45&gt;=G45,I45*H45,I45*D45)</f>
        <v>0</v>
      </c>
      <c r="K45" s="36"/>
      <c r="L45" s="19">
        <f>IF(K45&gt;=G45,K45*H45,K45*D45)</f>
        <v>0</v>
      </c>
      <c r="M45" s="37"/>
      <c r="N45" s="19">
        <f>IF(M45&gt;=G45,M45*H45,M45*D45)</f>
        <v>0</v>
      </c>
      <c r="O45" s="36"/>
      <c r="P45" s="19">
        <f>IF(O45&gt;=G45,O45*H45,O45*D45)</f>
        <v>0</v>
      </c>
      <c r="Q45" s="36"/>
      <c r="R45" s="19">
        <f>IF(Q45&gt;=G45,Q45*H45,Q45*D45)</f>
        <v>0</v>
      </c>
      <c r="S45" s="36"/>
      <c r="T45" s="19">
        <f>IF(S45&gt;=G45,S45*H45,S45*D45)</f>
        <v>0</v>
      </c>
      <c r="U45" s="36"/>
      <c r="V45" s="19">
        <f>IF(U45&gt;=G45,U45*H45,U45*D45)</f>
        <v>0</v>
      </c>
      <c r="W45" s="18"/>
      <c r="X45" s="19">
        <f>IF(W45&gt;=G45,W45*H45,W45*D45)</f>
        <v>0</v>
      </c>
      <c r="Y45" s="20">
        <f>SUM(I45,K45,M45,O45,Q45,S45,U45,W45)</f>
        <v>0</v>
      </c>
      <c r="Z45" s="150">
        <f>SUM(Y45)*F45</f>
        <v>0</v>
      </c>
      <c r="AA45" s="21">
        <f>IF(Y45&gt;=G45,Y45*H45,Y45*D45)</f>
        <v>0</v>
      </c>
    </row>
    <row r="46" spans="1:27" s="29" customFormat="1" ht="19.5" customHeight="1">
      <c r="A46" s="162" t="s">
        <v>206</v>
      </c>
      <c r="B46" s="157" t="s">
        <v>4</v>
      </c>
      <c r="C46" s="157" t="s">
        <v>94</v>
      </c>
      <c r="D46" s="158">
        <v>168</v>
      </c>
      <c r="E46" s="163" t="s">
        <v>56</v>
      </c>
      <c r="F46" s="159">
        <v>0.75</v>
      </c>
      <c r="G46" s="119" t="s">
        <v>10</v>
      </c>
      <c r="H46" s="82" t="s">
        <v>10</v>
      </c>
      <c r="I46" s="146"/>
      <c r="J46" s="147">
        <f t="shared" ref="J46:J47" si="49">IF(I46&gt;=G46,I46*H46,I46*D46)</f>
        <v>0</v>
      </c>
      <c r="K46" s="146"/>
      <c r="L46" s="147">
        <f t="shared" ref="L46:L47" si="50">IF(K46&gt;=G46,K46*H46,K46*D46)</f>
        <v>0</v>
      </c>
      <c r="M46" s="146"/>
      <c r="N46" s="147">
        <f t="shared" ref="N46:N47" si="51">IF(M46&gt;=G46,M46*H46,M46*D46)</f>
        <v>0</v>
      </c>
      <c r="O46" s="146"/>
      <c r="P46" s="147">
        <f t="shared" ref="P46:P47" si="52">IF(O46&gt;=G46,O46*H46,O46*D46)</f>
        <v>0</v>
      </c>
      <c r="Q46" s="146"/>
      <c r="R46" s="147">
        <f t="shared" ref="R46:R47" si="53">IF(Q46&gt;=G46,Q46*H46,Q46*D46)</f>
        <v>0</v>
      </c>
      <c r="S46" s="146"/>
      <c r="T46" s="147">
        <f t="shared" ref="T46:T47" si="54">IF(S46&gt;=G46,S46*H46,S46*D46)</f>
        <v>0</v>
      </c>
      <c r="U46" s="146"/>
      <c r="V46" s="147">
        <f t="shared" ref="V46:V47" si="55">IF(U46&gt;=G46,U46*H46,U46*D46)</f>
        <v>0</v>
      </c>
      <c r="W46" s="146"/>
      <c r="X46" s="147">
        <f t="shared" ref="X46:X47" si="56">IF(W46&gt;=G46,W46*H46,W46*D46)</f>
        <v>0</v>
      </c>
      <c r="Y46" s="148">
        <f t="shared" ref="Y46:Y47" si="57">SUM(I46,K46,M46,O46,Q46,S46,U46,W46)</f>
        <v>0</v>
      </c>
      <c r="Z46" s="151">
        <f t="shared" ref="Z46:Z47" si="58">SUM(Y46)*F46</f>
        <v>0</v>
      </c>
      <c r="AA46" s="149">
        <f t="shared" ref="AA46:AA47" si="59">IF(Y46&gt;=G46,Y46*H46,Y46*D46)</f>
        <v>0</v>
      </c>
    </row>
    <row r="47" spans="1:27" s="29" customFormat="1" ht="19.5" customHeight="1">
      <c r="A47" s="162" t="s">
        <v>171</v>
      </c>
      <c r="B47" s="157" t="s">
        <v>11</v>
      </c>
      <c r="C47" s="157" t="s">
        <v>94</v>
      </c>
      <c r="D47" s="158">
        <v>500</v>
      </c>
      <c r="E47" s="163" t="s">
        <v>56</v>
      </c>
      <c r="F47" s="159">
        <v>1</v>
      </c>
      <c r="G47" s="119" t="s">
        <v>10</v>
      </c>
      <c r="H47" s="82" t="s">
        <v>10</v>
      </c>
      <c r="I47" s="146"/>
      <c r="J47" s="147">
        <f t="shared" si="49"/>
        <v>0</v>
      </c>
      <c r="K47" s="156"/>
      <c r="L47" s="147">
        <f t="shared" si="50"/>
        <v>0</v>
      </c>
      <c r="M47" s="156"/>
      <c r="N47" s="147">
        <f t="shared" si="51"/>
        <v>0</v>
      </c>
      <c r="O47" s="156"/>
      <c r="P47" s="147">
        <f t="shared" si="52"/>
        <v>0</v>
      </c>
      <c r="Q47" s="156"/>
      <c r="R47" s="147">
        <f t="shared" si="53"/>
        <v>0</v>
      </c>
      <c r="S47" s="156"/>
      <c r="T47" s="147">
        <f t="shared" si="54"/>
        <v>0</v>
      </c>
      <c r="U47" s="156"/>
      <c r="V47" s="147">
        <f t="shared" si="55"/>
        <v>0</v>
      </c>
      <c r="W47" s="146"/>
      <c r="X47" s="147">
        <f t="shared" si="56"/>
        <v>0</v>
      </c>
      <c r="Y47" s="148">
        <f t="shared" si="57"/>
        <v>0</v>
      </c>
      <c r="Z47" s="151">
        <f t="shared" si="58"/>
        <v>0</v>
      </c>
      <c r="AA47" s="149">
        <f t="shared" si="59"/>
        <v>0</v>
      </c>
    </row>
    <row r="48" spans="1:27" s="29" customFormat="1" ht="19.5" customHeight="1">
      <c r="A48" s="110" t="s">
        <v>195</v>
      </c>
      <c r="B48" s="111" t="s">
        <v>11</v>
      </c>
      <c r="C48" s="111" t="s">
        <v>94</v>
      </c>
      <c r="D48" s="40">
        <v>456</v>
      </c>
      <c r="E48" s="111" t="s">
        <v>55</v>
      </c>
      <c r="F48" s="137">
        <v>1</v>
      </c>
      <c r="G48" s="119">
        <v>0.75</v>
      </c>
      <c r="H48" s="82">
        <v>444</v>
      </c>
      <c r="I48" s="18"/>
      <c r="J48" s="19">
        <f t="shared" ref="J48:J49" si="60">IF(I48&gt;=G48,I48*H48,I48*D48)</f>
        <v>0</v>
      </c>
      <c r="K48" s="18"/>
      <c r="L48" s="19">
        <f t="shared" ref="L48:L49" si="61">IF(K48&gt;=G48,K48*H48,K48*D48)</f>
        <v>0</v>
      </c>
      <c r="M48" s="18"/>
      <c r="N48" s="19">
        <f t="shared" ref="N48:N49" si="62">IF(M48&gt;=G48,M48*H48,M48*D48)</f>
        <v>0</v>
      </c>
      <c r="O48" s="18"/>
      <c r="P48" s="19">
        <f t="shared" ref="P48:P49" si="63">IF(O48&gt;=G48,O48*H48,O48*D48)</f>
        <v>0</v>
      </c>
      <c r="Q48" s="18"/>
      <c r="R48" s="19">
        <f t="shared" ref="R48:R49" si="64">IF(Q48&gt;=G48,Q48*H48,Q48*D48)</f>
        <v>0</v>
      </c>
      <c r="S48" s="18"/>
      <c r="T48" s="19">
        <f t="shared" ref="T48:T49" si="65">IF(S48&gt;=G48,S48*H48,S48*D48)</f>
        <v>0</v>
      </c>
      <c r="U48" s="18"/>
      <c r="V48" s="19">
        <f t="shared" ref="V48:V49" si="66">IF(U48&gt;=G48,U48*H48,U48*D48)</f>
        <v>0</v>
      </c>
      <c r="W48" s="18"/>
      <c r="X48" s="19">
        <f t="shared" ref="X48:X49" si="67">IF(W48&gt;=G48,W48*H48,W48*D48)</f>
        <v>0</v>
      </c>
      <c r="Y48" s="20">
        <f t="shared" ref="Y48:Y49" si="68">SUM(I48,K48,M48,O48,Q48,S48,U48,W48)</f>
        <v>0</v>
      </c>
      <c r="Z48" s="150">
        <f t="shared" ref="Z48:Z49" si="69">SUM(Y48)*F48</f>
        <v>0</v>
      </c>
      <c r="AA48" s="21">
        <f t="shared" ref="AA48:AA49" si="70">IF(Y48&gt;=G48,Y48*H48,Y48*D48)</f>
        <v>0</v>
      </c>
    </row>
    <row r="49" spans="1:27" s="29" customFormat="1" ht="19.5" customHeight="1">
      <c r="A49" s="162" t="s">
        <v>192</v>
      </c>
      <c r="B49" s="157" t="s">
        <v>4</v>
      </c>
      <c r="C49" s="157" t="s">
        <v>94</v>
      </c>
      <c r="D49" s="158">
        <v>71</v>
      </c>
      <c r="E49" s="163" t="s">
        <v>56</v>
      </c>
      <c r="F49" s="159">
        <v>0.8</v>
      </c>
      <c r="G49" s="119" t="s">
        <v>10</v>
      </c>
      <c r="H49" s="82" t="s">
        <v>10</v>
      </c>
      <c r="I49" s="146"/>
      <c r="J49" s="147">
        <f t="shared" si="60"/>
        <v>0</v>
      </c>
      <c r="K49" s="156"/>
      <c r="L49" s="147">
        <f t="shared" si="61"/>
        <v>0</v>
      </c>
      <c r="M49" s="156"/>
      <c r="N49" s="147">
        <f t="shared" si="62"/>
        <v>0</v>
      </c>
      <c r="O49" s="156"/>
      <c r="P49" s="147">
        <f t="shared" si="63"/>
        <v>0</v>
      </c>
      <c r="Q49" s="156"/>
      <c r="R49" s="147">
        <f t="shared" si="64"/>
        <v>0</v>
      </c>
      <c r="S49" s="156"/>
      <c r="T49" s="147">
        <f t="shared" si="65"/>
        <v>0</v>
      </c>
      <c r="U49" s="156"/>
      <c r="V49" s="147">
        <f t="shared" si="66"/>
        <v>0</v>
      </c>
      <c r="W49" s="146"/>
      <c r="X49" s="147">
        <f t="shared" si="67"/>
        <v>0</v>
      </c>
      <c r="Y49" s="148">
        <f t="shared" si="68"/>
        <v>0</v>
      </c>
      <c r="Z49" s="151">
        <f t="shared" si="69"/>
        <v>0</v>
      </c>
      <c r="AA49" s="149">
        <f t="shared" si="70"/>
        <v>0</v>
      </c>
    </row>
    <row r="50" spans="1:27" s="29" customFormat="1" ht="19.5" customHeight="1">
      <c r="A50" s="162" t="s">
        <v>172</v>
      </c>
      <c r="B50" s="157" t="s">
        <v>11</v>
      </c>
      <c r="C50" s="157" t="s">
        <v>94</v>
      </c>
      <c r="D50" s="158">
        <v>400</v>
      </c>
      <c r="E50" s="163" t="s">
        <v>56</v>
      </c>
      <c r="F50" s="159">
        <v>1</v>
      </c>
      <c r="G50" s="119" t="s">
        <v>10</v>
      </c>
      <c r="H50" s="82" t="s">
        <v>10</v>
      </c>
      <c r="I50" s="146"/>
      <c r="J50" s="147">
        <f t="shared" ref="J50:J51" si="71">IF(I50&gt;=G50,I50*H50,I50*D50)</f>
        <v>0</v>
      </c>
      <c r="K50" s="156"/>
      <c r="L50" s="147">
        <f t="shared" ref="L50:L51" si="72">IF(K50&gt;=G50,K50*H50,K50*D50)</f>
        <v>0</v>
      </c>
      <c r="M50" s="156"/>
      <c r="N50" s="147">
        <f t="shared" ref="N50:N51" si="73">IF(M50&gt;=G50,M50*H50,M50*D50)</f>
        <v>0</v>
      </c>
      <c r="O50" s="156"/>
      <c r="P50" s="147">
        <f t="shared" ref="P50:P51" si="74">IF(O50&gt;=G50,O50*H50,O50*D50)</f>
        <v>0</v>
      </c>
      <c r="Q50" s="156"/>
      <c r="R50" s="147">
        <f t="shared" ref="R50:R51" si="75">IF(Q50&gt;=G50,Q50*H50,Q50*D50)</f>
        <v>0</v>
      </c>
      <c r="S50" s="156"/>
      <c r="T50" s="147">
        <f t="shared" ref="T50:T51" si="76">IF(S50&gt;=G50,S50*H50,S50*D50)</f>
        <v>0</v>
      </c>
      <c r="U50" s="156"/>
      <c r="V50" s="147">
        <f t="shared" ref="V50:V51" si="77">IF(U50&gt;=G50,U50*H50,U50*D50)</f>
        <v>0</v>
      </c>
      <c r="W50" s="146"/>
      <c r="X50" s="147">
        <f t="shared" ref="X50:X51" si="78">IF(W50&gt;=G50,W50*H50,W50*D50)</f>
        <v>0</v>
      </c>
      <c r="Y50" s="148">
        <f t="shared" ref="Y50:Y51" si="79">SUM(I50,K50,M50,O50,Q50,S50,U50,W50)</f>
        <v>0</v>
      </c>
      <c r="Z50" s="151">
        <f t="shared" ref="Z50:Z51" si="80">SUM(Y50)*F50</f>
        <v>0</v>
      </c>
      <c r="AA50" s="149">
        <f t="shared" ref="AA50:AA51" si="81">IF(Y50&gt;=G50,Y50*H50,Y50*D50)</f>
        <v>0</v>
      </c>
    </row>
    <row r="51" spans="1:27" s="29" customFormat="1" ht="19.5" customHeight="1">
      <c r="A51" s="155" t="s">
        <v>133</v>
      </c>
      <c r="B51" s="143" t="s">
        <v>11</v>
      </c>
      <c r="C51" s="143" t="s">
        <v>47</v>
      </c>
      <c r="D51" s="144">
        <v>598</v>
      </c>
      <c r="E51" s="143" t="s">
        <v>55</v>
      </c>
      <c r="F51" s="145">
        <v>1</v>
      </c>
      <c r="G51" s="76">
        <v>2</v>
      </c>
      <c r="H51" s="82">
        <v>594</v>
      </c>
      <c r="I51" s="146"/>
      <c r="J51" s="147">
        <f t="shared" si="71"/>
        <v>0</v>
      </c>
      <c r="K51" s="146"/>
      <c r="L51" s="147">
        <f t="shared" si="72"/>
        <v>0</v>
      </c>
      <c r="M51" s="146"/>
      <c r="N51" s="147">
        <f t="shared" si="73"/>
        <v>0</v>
      </c>
      <c r="O51" s="146"/>
      <c r="P51" s="147">
        <f t="shared" si="74"/>
        <v>0</v>
      </c>
      <c r="Q51" s="146"/>
      <c r="R51" s="147">
        <f t="shared" si="75"/>
        <v>0</v>
      </c>
      <c r="S51" s="146"/>
      <c r="T51" s="147">
        <f t="shared" si="76"/>
        <v>0</v>
      </c>
      <c r="U51" s="146"/>
      <c r="V51" s="147">
        <f t="shared" si="77"/>
        <v>0</v>
      </c>
      <c r="W51" s="146"/>
      <c r="X51" s="147">
        <f t="shared" si="78"/>
        <v>0</v>
      </c>
      <c r="Y51" s="148">
        <f t="shared" si="79"/>
        <v>0</v>
      </c>
      <c r="Z51" s="151">
        <f t="shared" si="80"/>
        <v>0</v>
      </c>
      <c r="AA51" s="149">
        <f t="shared" si="81"/>
        <v>0</v>
      </c>
    </row>
    <row r="52" spans="1:27" s="29" customFormat="1" ht="19.5" customHeight="1">
      <c r="A52" s="155" t="s">
        <v>134</v>
      </c>
      <c r="B52" s="143" t="s">
        <v>11</v>
      </c>
      <c r="C52" s="143" t="s">
        <v>3</v>
      </c>
      <c r="D52" s="144">
        <v>195</v>
      </c>
      <c r="E52" s="143" t="s">
        <v>55</v>
      </c>
      <c r="F52" s="145">
        <v>1</v>
      </c>
      <c r="G52" s="76">
        <v>3</v>
      </c>
      <c r="H52" s="82">
        <v>207</v>
      </c>
      <c r="I52" s="146"/>
      <c r="J52" s="147">
        <f t="shared" ref="J52:J89" si="82">IF(I52&gt;=G52,I52*H52,I52*D52)</f>
        <v>0</v>
      </c>
      <c r="K52" s="146"/>
      <c r="L52" s="147">
        <f t="shared" ref="L52:L89" si="83">IF(K52&gt;=G52,K52*H52,K52*D52)</f>
        <v>0</v>
      </c>
      <c r="M52" s="146"/>
      <c r="N52" s="147">
        <f t="shared" ref="N52:N89" si="84">IF(M52&gt;=G52,M52*H52,M52*D52)</f>
        <v>0</v>
      </c>
      <c r="O52" s="146"/>
      <c r="P52" s="147">
        <f t="shared" ref="P52:P89" si="85">IF(O52&gt;=G52,O52*H52,O52*D52)</f>
        <v>0</v>
      </c>
      <c r="Q52" s="146"/>
      <c r="R52" s="147">
        <f t="shared" ref="R52:R89" si="86">IF(Q52&gt;=G52,Q52*H52,Q52*D52)</f>
        <v>0</v>
      </c>
      <c r="S52" s="146"/>
      <c r="T52" s="147">
        <f t="shared" ref="T52:T89" si="87">IF(S52&gt;=G52,S52*H52,S52*D52)</f>
        <v>0</v>
      </c>
      <c r="U52" s="146"/>
      <c r="V52" s="147">
        <f t="shared" ref="V52:V89" si="88">IF(U52&gt;=G52,U52*H52,U52*D52)</f>
        <v>0</v>
      </c>
      <c r="W52" s="146"/>
      <c r="X52" s="147">
        <f t="shared" ref="X52:X89" si="89">IF(W52&gt;=G52,W52*H52,W52*D52)</f>
        <v>0</v>
      </c>
      <c r="Y52" s="148">
        <f t="shared" si="11"/>
        <v>0</v>
      </c>
      <c r="Z52" s="151">
        <f t="shared" ref="Z52:Z89" si="90">SUM(Y52)*F52</f>
        <v>0</v>
      </c>
      <c r="AA52" s="149">
        <f t="shared" ref="AA52:AA89" si="91">IF(Y52&gt;=G52,Y52*H52,Y52*D52)</f>
        <v>0</v>
      </c>
    </row>
    <row r="53" spans="1:27" s="29" customFormat="1" ht="19.5" customHeight="1">
      <c r="A53" s="25" t="s">
        <v>25</v>
      </c>
      <c r="B53" s="26" t="s">
        <v>11</v>
      </c>
      <c r="C53" s="26" t="s">
        <v>3</v>
      </c>
      <c r="D53" s="27">
        <v>56</v>
      </c>
      <c r="E53" s="26" t="s">
        <v>55</v>
      </c>
      <c r="F53" s="130">
        <v>1</v>
      </c>
      <c r="G53" s="76">
        <v>5</v>
      </c>
      <c r="H53" s="77">
        <v>54</v>
      </c>
      <c r="I53" s="18"/>
      <c r="J53" s="19">
        <f t="shared" si="82"/>
        <v>0</v>
      </c>
      <c r="K53" s="18"/>
      <c r="L53" s="19">
        <f t="shared" si="83"/>
        <v>0</v>
      </c>
      <c r="M53" s="18"/>
      <c r="N53" s="19">
        <f t="shared" si="84"/>
        <v>0</v>
      </c>
      <c r="O53" s="18"/>
      <c r="P53" s="19">
        <f t="shared" si="85"/>
        <v>0</v>
      </c>
      <c r="Q53" s="18"/>
      <c r="R53" s="19">
        <f t="shared" si="86"/>
        <v>0</v>
      </c>
      <c r="S53" s="18"/>
      <c r="T53" s="19">
        <f t="shared" si="87"/>
        <v>0</v>
      </c>
      <c r="U53" s="18"/>
      <c r="V53" s="19">
        <f t="shared" si="88"/>
        <v>0</v>
      </c>
      <c r="W53" s="18"/>
      <c r="X53" s="19">
        <f t="shared" si="89"/>
        <v>0</v>
      </c>
      <c r="Y53" s="20">
        <f t="shared" si="11"/>
        <v>0</v>
      </c>
      <c r="Z53" s="150">
        <f t="shared" si="90"/>
        <v>0</v>
      </c>
      <c r="AA53" s="21">
        <f t="shared" si="91"/>
        <v>0</v>
      </c>
    </row>
    <row r="54" spans="1:27" s="29" customFormat="1" ht="19.5" customHeight="1">
      <c r="A54" s="25" t="s">
        <v>26</v>
      </c>
      <c r="B54" s="26" t="s">
        <v>4</v>
      </c>
      <c r="C54" s="26" t="s">
        <v>12</v>
      </c>
      <c r="D54" s="27">
        <v>60</v>
      </c>
      <c r="E54" s="26" t="s">
        <v>55</v>
      </c>
      <c r="F54" s="130">
        <v>1</v>
      </c>
      <c r="G54" s="76">
        <v>5</v>
      </c>
      <c r="H54" s="77">
        <v>58</v>
      </c>
      <c r="I54" s="18"/>
      <c r="J54" s="19">
        <f t="shared" si="82"/>
        <v>0</v>
      </c>
      <c r="K54" s="18"/>
      <c r="L54" s="19">
        <f t="shared" si="83"/>
        <v>0</v>
      </c>
      <c r="M54" s="18"/>
      <c r="N54" s="19">
        <f t="shared" si="84"/>
        <v>0</v>
      </c>
      <c r="O54" s="18"/>
      <c r="P54" s="19">
        <f t="shared" si="85"/>
        <v>0</v>
      </c>
      <c r="Q54" s="18"/>
      <c r="R54" s="19">
        <f t="shared" si="86"/>
        <v>0</v>
      </c>
      <c r="S54" s="18"/>
      <c r="T54" s="19">
        <f t="shared" si="87"/>
        <v>0</v>
      </c>
      <c r="U54" s="18"/>
      <c r="V54" s="19">
        <f t="shared" si="88"/>
        <v>0</v>
      </c>
      <c r="W54" s="18"/>
      <c r="X54" s="19">
        <f t="shared" si="89"/>
        <v>0</v>
      </c>
      <c r="Y54" s="20">
        <f t="shared" si="11"/>
        <v>0</v>
      </c>
      <c r="Z54" s="150">
        <f t="shared" si="90"/>
        <v>0</v>
      </c>
      <c r="AA54" s="21">
        <f t="shared" si="91"/>
        <v>0</v>
      </c>
    </row>
    <row r="55" spans="1:27" s="29" customFormat="1" ht="19.5" customHeight="1">
      <c r="A55" s="155" t="s">
        <v>27</v>
      </c>
      <c r="B55" s="143" t="s">
        <v>4</v>
      </c>
      <c r="C55" s="143" t="s">
        <v>12</v>
      </c>
      <c r="D55" s="144">
        <v>58</v>
      </c>
      <c r="E55" s="143" t="s">
        <v>55</v>
      </c>
      <c r="F55" s="145">
        <v>1</v>
      </c>
      <c r="G55" s="76">
        <v>5</v>
      </c>
      <c r="H55" s="77">
        <v>56</v>
      </c>
      <c r="I55" s="146"/>
      <c r="J55" s="147">
        <f t="shared" si="82"/>
        <v>0</v>
      </c>
      <c r="K55" s="146"/>
      <c r="L55" s="147">
        <f t="shared" si="83"/>
        <v>0</v>
      </c>
      <c r="M55" s="146"/>
      <c r="N55" s="147">
        <f t="shared" si="84"/>
        <v>0</v>
      </c>
      <c r="O55" s="146"/>
      <c r="P55" s="147">
        <f t="shared" si="85"/>
        <v>0</v>
      </c>
      <c r="Q55" s="146"/>
      <c r="R55" s="147">
        <f t="shared" si="86"/>
        <v>0</v>
      </c>
      <c r="S55" s="146"/>
      <c r="T55" s="147">
        <f t="shared" si="87"/>
        <v>0</v>
      </c>
      <c r="U55" s="146"/>
      <c r="V55" s="147">
        <f t="shared" si="88"/>
        <v>0</v>
      </c>
      <c r="W55" s="146"/>
      <c r="X55" s="147">
        <f t="shared" si="89"/>
        <v>0</v>
      </c>
      <c r="Y55" s="148">
        <f t="shared" si="11"/>
        <v>0</v>
      </c>
      <c r="Z55" s="151">
        <f t="shared" si="90"/>
        <v>0</v>
      </c>
      <c r="AA55" s="149">
        <f t="shared" si="91"/>
        <v>0</v>
      </c>
    </row>
    <row r="56" spans="1:27" s="29" customFormat="1" ht="19.5" customHeight="1">
      <c r="A56" s="155" t="s">
        <v>28</v>
      </c>
      <c r="B56" s="143" t="s">
        <v>11</v>
      </c>
      <c r="C56" s="143" t="s">
        <v>9</v>
      </c>
      <c r="D56" s="144">
        <v>448</v>
      </c>
      <c r="E56" s="143" t="s">
        <v>55</v>
      </c>
      <c r="F56" s="145">
        <v>1</v>
      </c>
      <c r="G56" s="76">
        <v>2</v>
      </c>
      <c r="H56" s="77">
        <v>444</v>
      </c>
      <c r="I56" s="146"/>
      <c r="J56" s="147">
        <f t="shared" si="82"/>
        <v>0</v>
      </c>
      <c r="K56" s="146"/>
      <c r="L56" s="147">
        <f t="shared" si="83"/>
        <v>0</v>
      </c>
      <c r="M56" s="146"/>
      <c r="N56" s="147">
        <f t="shared" si="84"/>
        <v>0</v>
      </c>
      <c r="O56" s="146"/>
      <c r="P56" s="147">
        <f t="shared" si="85"/>
        <v>0</v>
      </c>
      <c r="Q56" s="146"/>
      <c r="R56" s="147">
        <f t="shared" si="86"/>
        <v>0</v>
      </c>
      <c r="S56" s="146"/>
      <c r="T56" s="147">
        <f t="shared" si="87"/>
        <v>0</v>
      </c>
      <c r="U56" s="146"/>
      <c r="V56" s="147">
        <f t="shared" si="88"/>
        <v>0</v>
      </c>
      <c r="W56" s="146"/>
      <c r="X56" s="147">
        <f t="shared" si="89"/>
        <v>0</v>
      </c>
      <c r="Y56" s="148">
        <f t="shared" si="11"/>
        <v>0</v>
      </c>
      <c r="Z56" s="151">
        <f t="shared" si="90"/>
        <v>0</v>
      </c>
      <c r="AA56" s="149">
        <f t="shared" si="91"/>
        <v>0</v>
      </c>
    </row>
    <row r="57" spans="1:27" s="29" customFormat="1" ht="19.5" customHeight="1">
      <c r="A57" s="25" t="s">
        <v>168</v>
      </c>
      <c r="B57" s="26" t="s">
        <v>7</v>
      </c>
      <c r="C57" s="26" t="s">
        <v>3</v>
      </c>
      <c r="D57" s="27">
        <v>68</v>
      </c>
      <c r="E57" s="26" t="s">
        <v>55</v>
      </c>
      <c r="F57" s="130">
        <v>1</v>
      </c>
      <c r="G57" s="76">
        <v>5</v>
      </c>
      <c r="H57" s="77">
        <v>65</v>
      </c>
      <c r="I57" s="18"/>
      <c r="J57" s="19">
        <f t="shared" si="82"/>
        <v>0</v>
      </c>
      <c r="K57" s="18"/>
      <c r="L57" s="19">
        <f t="shared" si="83"/>
        <v>0</v>
      </c>
      <c r="M57" s="18"/>
      <c r="N57" s="19">
        <f t="shared" si="84"/>
        <v>0</v>
      </c>
      <c r="O57" s="18"/>
      <c r="P57" s="19">
        <f t="shared" si="85"/>
        <v>0</v>
      </c>
      <c r="Q57" s="18"/>
      <c r="R57" s="19">
        <f t="shared" si="86"/>
        <v>0</v>
      </c>
      <c r="S57" s="18"/>
      <c r="T57" s="19">
        <f t="shared" si="87"/>
        <v>0</v>
      </c>
      <c r="U57" s="18"/>
      <c r="V57" s="19">
        <f t="shared" si="88"/>
        <v>0</v>
      </c>
      <c r="W57" s="18"/>
      <c r="X57" s="19">
        <f t="shared" si="89"/>
        <v>0</v>
      </c>
      <c r="Y57" s="20">
        <f t="shared" si="11"/>
        <v>0</v>
      </c>
      <c r="Z57" s="150">
        <f t="shared" si="90"/>
        <v>0</v>
      </c>
      <c r="AA57" s="21">
        <f t="shared" si="91"/>
        <v>0</v>
      </c>
    </row>
    <row r="58" spans="1:27" s="29" customFormat="1" ht="19.5" customHeight="1">
      <c r="A58" s="25" t="s">
        <v>29</v>
      </c>
      <c r="B58" s="26" t="s">
        <v>30</v>
      </c>
      <c r="C58" s="26" t="s">
        <v>15</v>
      </c>
      <c r="D58" s="27">
        <v>580</v>
      </c>
      <c r="E58" s="26" t="s">
        <v>55</v>
      </c>
      <c r="F58" s="130">
        <v>1</v>
      </c>
      <c r="G58" s="76">
        <v>2</v>
      </c>
      <c r="H58" s="77">
        <v>575</v>
      </c>
      <c r="I58" s="18"/>
      <c r="J58" s="19">
        <f t="shared" si="82"/>
        <v>0</v>
      </c>
      <c r="K58" s="18"/>
      <c r="L58" s="19">
        <f t="shared" si="83"/>
        <v>0</v>
      </c>
      <c r="M58" s="18"/>
      <c r="N58" s="19">
        <f t="shared" si="84"/>
        <v>0</v>
      </c>
      <c r="O58" s="18"/>
      <c r="P58" s="19">
        <f t="shared" si="85"/>
        <v>0</v>
      </c>
      <c r="Q58" s="18"/>
      <c r="R58" s="19">
        <f t="shared" si="86"/>
        <v>0</v>
      </c>
      <c r="S58" s="18"/>
      <c r="T58" s="19">
        <f t="shared" si="87"/>
        <v>0</v>
      </c>
      <c r="U58" s="18"/>
      <c r="V58" s="19">
        <f t="shared" si="88"/>
        <v>0</v>
      </c>
      <c r="W58" s="18"/>
      <c r="X58" s="19">
        <f t="shared" si="89"/>
        <v>0</v>
      </c>
      <c r="Y58" s="20">
        <f t="shared" si="11"/>
        <v>0</v>
      </c>
      <c r="Z58" s="150">
        <f t="shared" si="90"/>
        <v>0</v>
      </c>
      <c r="AA58" s="21">
        <f t="shared" si="91"/>
        <v>0</v>
      </c>
    </row>
    <row r="59" spans="1:27" s="29" customFormat="1" ht="19.5" customHeight="1">
      <c r="A59" s="155" t="s">
        <v>31</v>
      </c>
      <c r="B59" s="143" t="s">
        <v>7</v>
      </c>
      <c r="C59" s="143" t="s">
        <v>3</v>
      </c>
      <c r="D59" s="144">
        <v>242</v>
      </c>
      <c r="E59" s="143" t="s">
        <v>55</v>
      </c>
      <c r="F59" s="145">
        <v>1</v>
      </c>
      <c r="G59" s="76">
        <v>3</v>
      </c>
      <c r="H59" s="77">
        <v>239</v>
      </c>
      <c r="I59" s="146"/>
      <c r="J59" s="147">
        <f t="shared" si="82"/>
        <v>0</v>
      </c>
      <c r="K59" s="146"/>
      <c r="L59" s="147">
        <f t="shared" si="83"/>
        <v>0</v>
      </c>
      <c r="M59" s="146"/>
      <c r="N59" s="147">
        <f t="shared" si="84"/>
        <v>0</v>
      </c>
      <c r="O59" s="146"/>
      <c r="P59" s="147">
        <f t="shared" si="85"/>
        <v>0</v>
      </c>
      <c r="Q59" s="146"/>
      <c r="R59" s="147">
        <f t="shared" si="86"/>
        <v>0</v>
      </c>
      <c r="S59" s="146"/>
      <c r="T59" s="147">
        <f t="shared" si="87"/>
        <v>0</v>
      </c>
      <c r="U59" s="146"/>
      <c r="V59" s="147">
        <f t="shared" si="88"/>
        <v>0</v>
      </c>
      <c r="W59" s="146"/>
      <c r="X59" s="147">
        <f t="shared" si="89"/>
        <v>0</v>
      </c>
      <c r="Y59" s="148">
        <f t="shared" si="11"/>
        <v>0</v>
      </c>
      <c r="Z59" s="151">
        <f t="shared" si="90"/>
        <v>0</v>
      </c>
      <c r="AA59" s="149">
        <f t="shared" si="91"/>
        <v>0</v>
      </c>
    </row>
    <row r="60" spans="1:27" s="29" customFormat="1" ht="19.5" customHeight="1">
      <c r="A60" s="142" t="s">
        <v>32</v>
      </c>
      <c r="B60" s="143" t="s">
        <v>7</v>
      </c>
      <c r="C60" s="143" t="s">
        <v>3</v>
      </c>
      <c r="D60" s="144">
        <v>155</v>
      </c>
      <c r="E60" s="143" t="s">
        <v>55</v>
      </c>
      <c r="F60" s="145">
        <v>1</v>
      </c>
      <c r="G60" s="76">
        <v>3</v>
      </c>
      <c r="H60" s="77">
        <v>153</v>
      </c>
      <c r="I60" s="146"/>
      <c r="J60" s="147">
        <f t="shared" si="82"/>
        <v>0</v>
      </c>
      <c r="K60" s="146"/>
      <c r="L60" s="147">
        <f t="shared" si="83"/>
        <v>0</v>
      </c>
      <c r="M60" s="146"/>
      <c r="N60" s="147">
        <f t="shared" si="84"/>
        <v>0</v>
      </c>
      <c r="O60" s="146"/>
      <c r="P60" s="147">
        <f t="shared" si="85"/>
        <v>0</v>
      </c>
      <c r="Q60" s="146"/>
      <c r="R60" s="147">
        <f t="shared" si="86"/>
        <v>0</v>
      </c>
      <c r="S60" s="146"/>
      <c r="T60" s="147">
        <f t="shared" si="87"/>
        <v>0</v>
      </c>
      <c r="U60" s="146"/>
      <c r="V60" s="147">
        <f t="shared" si="88"/>
        <v>0</v>
      </c>
      <c r="W60" s="146"/>
      <c r="X60" s="147">
        <f t="shared" si="89"/>
        <v>0</v>
      </c>
      <c r="Y60" s="148">
        <f t="shared" si="11"/>
        <v>0</v>
      </c>
      <c r="Z60" s="151">
        <f t="shared" si="90"/>
        <v>0</v>
      </c>
      <c r="AA60" s="149">
        <f t="shared" si="91"/>
        <v>0</v>
      </c>
    </row>
    <row r="61" spans="1:27" s="29" customFormat="1" ht="19.5" customHeight="1">
      <c r="A61" s="25" t="s">
        <v>202</v>
      </c>
      <c r="B61" s="205" t="s">
        <v>193</v>
      </c>
      <c r="C61" s="206" t="s">
        <v>169</v>
      </c>
      <c r="D61" s="207">
        <v>48</v>
      </c>
      <c r="E61" s="172" t="s">
        <v>55</v>
      </c>
      <c r="F61" s="134">
        <v>1</v>
      </c>
      <c r="G61" s="119">
        <v>10</v>
      </c>
      <c r="H61" s="82">
        <v>46</v>
      </c>
      <c r="I61" s="30"/>
      <c r="J61" s="67">
        <f t="shared" ref="J61:J63" si="92">IF(I61&gt;=G61,I61*H61,I61*D61)</f>
        <v>0</v>
      </c>
      <c r="K61" s="30"/>
      <c r="L61" s="67">
        <f t="shared" ref="L61:L63" si="93">IF(K61&gt;=G61,K61*H61,K61*D61)</f>
        <v>0</v>
      </c>
      <c r="M61" s="30"/>
      <c r="N61" s="67">
        <f t="shared" ref="N61:N63" si="94">IF(M61&gt;=G61,M61*H61,M61*D61)</f>
        <v>0</v>
      </c>
      <c r="O61" s="30"/>
      <c r="P61" s="67">
        <f t="shared" ref="P61:P63" si="95">IF(O61&gt;=G61,O61*H61,O61*D61)</f>
        <v>0</v>
      </c>
      <c r="Q61" s="30"/>
      <c r="R61" s="67">
        <f t="shared" ref="R61:R63" si="96">IF(Q61&gt;=G61,Q61*H61,Q61*D61)</f>
        <v>0</v>
      </c>
      <c r="S61" s="30"/>
      <c r="T61" s="67">
        <f t="shared" ref="T61:T63" si="97">IF(S61&gt;=G61,S61*H61,S61*D61)</f>
        <v>0</v>
      </c>
      <c r="U61" s="30"/>
      <c r="V61" s="67">
        <f t="shared" ref="V61:V63" si="98">IF(U61&gt;=G61,U61*H61,U61*D61)</f>
        <v>0</v>
      </c>
      <c r="W61" s="30"/>
      <c r="X61" s="67">
        <f t="shared" ref="X61:X63" si="99">IF(W61&gt;=G61,W61*H61,W61*D61)</f>
        <v>0</v>
      </c>
      <c r="Y61" s="69">
        <f t="shared" ref="Y61:Y63" si="100">SUM(I61,K61,M61,O61,Q61,S61,U61,W61)</f>
        <v>0</v>
      </c>
      <c r="Z61" s="150">
        <f t="shared" ref="Z61:Z63" si="101">SUM(Y61)*F61</f>
        <v>0</v>
      </c>
      <c r="AA61" s="70">
        <f t="shared" ref="AA61:AA63" si="102">IF(Y61&gt;=G61,Y61*H61,Y61*D61)</f>
        <v>0</v>
      </c>
    </row>
    <row r="62" spans="1:27" s="29" customFormat="1" ht="19.5" customHeight="1">
      <c r="A62" s="25" t="s">
        <v>203</v>
      </c>
      <c r="B62" s="205" t="s">
        <v>11</v>
      </c>
      <c r="C62" s="206" t="s">
        <v>169</v>
      </c>
      <c r="D62" s="207">
        <v>59</v>
      </c>
      <c r="E62" s="172" t="s">
        <v>55</v>
      </c>
      <c r="F62" s="134">
        <v>1</v>
      </c>
      <c r="G62" s="119">
        <v>10</v>
      </c>
      <c r="H62" s="82">
        <v>57</v>
      </c>
      <c r="I62" s="30"/>
      <c r="J62" s="67">
        <f t="shared" si="92"/>
        <v>0</v>
      </c>
      <c r="K62" s="30"/>
      <c r="L62" s="67">
        <f t="shared" si="93"/>
        <v>0</v>
      </c>
      <c r="M62" s="30"/>
      <c r="N62" s="67">
        <f t="shared" si="94"/>
        <v>0</v>
      </c>
      <c r="O62" s="30"/>
      <c r="P62" s="67">
        <f t="shared" si="95"/>
        <v>0</v>
      </c>
      <c r="Q62" s="30"/>
      <c r="R62" s="67">
        <f t="shared" si="96"/>
        <v>0</v>
      </c>
      <c r="S62" s="30"/>
      <c r="T62" s="67">
        <f t="shared" si="97"/>
        <v>0</v>
      </c>
      <c r="U62" s="30"/>
      <c r="V62" s="67">
        <f t="shared" si="98"/>
        <v>0</v>
      </c>
      <c r="W62" s="30"/>
      <c r="X62" s="67">
        <f t="shared" si="99"/>
        <v>0</v>
      </c>
      <c r="Y62" s="69">
        <f t="shared" si="100"/>
        <v>0</v>
      </c>
      <c r="Z62" s="150">
        <f t="shared" si="101"/>
        <v>0</v>
      </c>
      <c r="AA62" s="70">
        <f t="shared" si="102"/>
        <v>0</v>
      </c>
    </row>
    <row r="63" spans="1:27" s="29" customFormat="1" ht="19.5" customHeight="1">
      <c r="A63" s="25" t="s">
        <v>204</v>
      </c>
      <c r="B63" s="205" t="s">
        <v>193</v>
      </c>
      <c r="C63" s="206" t="s">
        <v>169</v>
      </c>
      <c r="D63" s="207">
        <v>44</v>
      </c>
      <c r="E63" s="172" t="s">
        <v>55</v>
      </c>
      <c r="F63" s="134">
        <v>1</v>
      </c>
      <c r="G63" s="119">
        <v>10</v>
      </c>
      <c r="H63" s="82">
        <v>42</v>
      </c>
      <c r="I63" s="30"/>
      <c r="J63" s="67">
        <f t="shared" si="92"/>
        <v>0</v>
      </c>
      <c r="K63" s="30"/>
      <c r="L63" s="67">
        <f t="shared" si="93"/>
        <v>0</v>
      </c>
      <c r="M63" s="30"/>
      <c r="N63" s="67">
        <f t="shared" si="94"/>
        <v>0</v>
      </c>
      <c r="O63" s="30"/>
      <c r="P63" s="67">
        <f t="shared" si="95"/>
        <v>0</v>
      </c>
      <c r="Q63" s="30"/>
      <c r="R63" s="67">
        <f t="shared" si="96"/>
        <v>0</v>
      </c>
      <c r="S63" s="30"/>
      <c r="T63" s="67">
        <f t="shared" si="97"/>
        <v>0</v>
      </c>
      <c r="U63" s="30"/>
      <c r="V63" s="67">
        <f t="shared" si="98"/>
        <v>0</v>
      </c>
      <c r="W63" s="30"/>
      <c r="X63" s="67">
        <f t="shared" si="99"/>
        <v>0</v>
      </c>
      <c r="Y63" s="69">
        <f t="shared" si="100"/>
        <v>0</v>
      </c>
      <c r="Z63" s="150">
        <f t="shared" si="101"/>
        <v>0</v>
      </c>
      <c r="AA63" s="70">
        <f t="shared" si="102"/>
        <v>0</v>
      </c>
    </row>
    <row r="64" spans="1:27" s="29" customFormat="1" ht="19.5" customHeight="1">
      <c r="A64" s="25" t="s">
        <v>205</v>
      </c>
      <c r="B64" s="205" t="s">
        <v>11</v>
      </c>
      <c r="C64" s="206" t="s">
        <v>169</v>
      </c>
      <c r="D64" s="207">
        <v>46</v>
      </c>
      <c r="E64" s="172" t="s">
        <v>55</v>
      </c>
      <c r="F64" s="134">
        <v>1</v>
      </c>
      <c r="G64" s="119">
        <v>10</v>
      </c>
      <c r="H64" s="82">
        <v>44</v>
      </c>
      <c r="I64" s="18"/>
      <c r="J64" s="19">
        <f t="shared" ref="J64" si="103">IF(I64&gt;=G64,I64*H64,I64*D64)</f>
        <v>0</v>
      </c>
      <c r="K64" s="41"/>
      <c r="L64" s="19">
        <f t="shared" ref="L64" si="104">IF(K64&gt;=G64,K64*H64,K64*D64)</f>
        <v>0</v>
      </c>
      <c r="M64" s="41"/>
      <c r="N64" s="19">
        <f t="shared" ref="N64" si="105">IF(M64&gt;=G64,M64*H64,M64*D64)</f>
        <v>0</v>
      </c>
      <c r="O64" s="41"/>
      <c r="P64" s="19">
        <f t="shared" ref="P64" si="106">IF(O64&gt;=G64,O64*H64,O64*D64)</f>
        <v>0</v>
      </c>
      <c r="Q64" s="41"/>
      <c r="R64" s="19">
        <f t="shared" ref="R64" si="107">IF(Q64&gt;=G64,Q64*H64,Q64*D64)</f>
        <v>0</v>
      </c>
      <c r="S64" s="41"/>
      <c r="T64" s="19">
        <f t="shared" ref="T64" si="108">IF(S64&gt;=G64,S64*H64,S64*D64)</f>
        <v>0</v>
      </c>
      <c r="U64" s="41"/>
      <c r="V64" s="19">
        <f t="shared" ref="V64" si="109">IF(U64&gt;=G64,U64*H64,U64*D64)</f>
        <v>0</v>
      </c>
      <c r="W64" s="18"/>
      <c r="X64" s="19">
        <f t="shared" ref="X64" si="110">IF(W64&gt;=G64,W64*H64,W64*D64)</f>
        <v>0</v>
      </c>
      <c r="Y64" s="20">
        <f t="shared" ref="Y64" si="111">SUM(I64,K64,M64,O64,Q64,S64,U64,W64)</f>
        <v>0</v>
      </c>
      <c r="Z64" s="150">
        <f t="shared" ref="Z64" si="112">SUM(Y64)*F64</f>
        <v>0</v>
      </c>
      <c r="AA64" s="21">
        <f t="shared" ref="AA64" si="113">IF(Y64&gt;=G64,Y64*H64,Y64*D64)</f>
        <v>0</v>
      </c>
    </row>
    <row r="65" spans="1:27" s="29" customFormat="1" ht="19.5" customHeight="1">
      <c r="A65" s="25" t="s">
        <v>116</v>
      </c>
      <c r="B65" s="26" t="s">
        <v>0</v>
      </c>
      <c r="C65" s="26" t="s">
        <v>3</v>
      </c>
      <c r="D65" s="27">
        <v>212</v>
      </c>
      <c r="E65" s="31" t="s">
        <v>56</v>
      </c>
      <c r="F65" s="132">
        <v>0.1</v>
      </c>
      <c r="G65" s="76" t="s">
        <v>10</v>
      </c>
      <c r="H65" s="77" t="s">
        <v>10</v>
      </c>
      <c r="I65" s="18"/>
      <c r="J65" s="19">
        <f t="shared" si="82"/>
        <v>0</v>
      </c>
      <c r="K65" s="18"/>
      <c r="L65" s="19">
        <f t="shared" si="83"/>
        <v>0</v>
      </c>
      <c r="M65" s="18"/>
      <c r="N65" s="19">
        <f t="shared" si="84"/>
        <v>0</v>
      </c>
      <c r="O65" s="18"/>
      <c r="P65" s="19">
        <f t="shared" si="85"/>
        <v>0</v>
      </c>
      <c r="Q65" s="18"/>
      <c r="R65" s="19">
        <f t="shared" si="86"/>
        <v>0</v>
      </c>
      <c r="S65" s="18"/>
      <c r="T65" s="19">
        <f t="shared" si="87"/>
        <v>0</v>
      </c>
      <c r="U65" s="18"/>
      <c r="V65" s="19">
        <f t="shared" si="88"/>
        <v>0</v>
      </c>
      <c r="W65" s="18"/>
      <c r="X65" s="19">
        <f t="shared" si="89"/>
        <v>0</v>
      </c>
      <c r="Y65" s="20">
        <f t="shared" si="11"/>
        <v>0</v>
      </c>
      <c r="Z65" s="150">
        <f t="shared" si="90"/>
        <v>0</v>
      </c>
      <c r="AA65" s="21">
        <f t="shared" si="91"/>
        <v>0</v>
      </c>
    </row>
    <row r="66" spans="1:27" s="29" customFormat="1" ht="19.5" customHeight="1">
      <c r="A66" s="25" t="s">
        <v>33</v>
      </c>
      <c r="B66" s="26" t="s">
        <v>7</v>
      </c>
      <c r="C66" s="26" t="s">
        <v>3</v>
      </c>
      <c r="D66" s="27">
        <v>121</v>
      </c>
      <c r="E66" s="31" t="s">
        <v>56</v>
      </c>
      <c r="F66" s="132">
        <v>1.1000000000000001</v>
      </c>
      <c r="G66" s="76" t="s">
        <v>10</v>
      </c>
      <c r="H66" s="77" t="s">
        <v>10</v>
      </c>
      <c r="I66" s="18"/>
      <c r="J66" s="19">
        <f t="shared" si="82"/>
        <v>0</v>
      </c>
      <c r="K66" s="18"/>
      <c r="L66" s="19">
        <f t="shared" si="83"/>
        <v>0</v>
      </c>
      <c r="M66" s="18"/>
      <c r="N66" s="19">
        <f t="shared" si="84"/>
        <v>0</v>
      </c>
      <c r="O66" s="18"/>
      <c r="P66" s="19">
        <f t="shared" si="85"/>
        <v>0</v>
      </c>
      <c r="Q66" s="18"/>
      <c r="R66" s="19">
        <f t="shared" si="86"/>
        <v>0</v>
      </c>
      <c r="S66" s="18"/>
      <c r="T66" s="19">
        <f t="shared" si="87"/>
        <v>0</v>
      </c>
      <c r="U66" s="18"/>
      <c r="V66" s="19">
        <f t="shared" si="88"/>
        <v>0</v>
      </c>
      <c r="W66" s="18"/>
      <c r="X66" s="19">
        <f t="shared" si="89"/>
        <v>0</v>
      </c>
      <c r="Y66" s="20">
        <f t="shared" si="11"/>
        <v>0</v>
      </c>
      <c r="Z66" s="150">
        <f t="shared" si="90"/>
        <v>0</v>
      </c>
      <c r="AA66" s="21">
        <f t="shared" si="91"/>
        <v>0</v>
      </c>
    </row>
    <row r="67" spans="1:27" s="29" customFormat="1" ht="19.5" customHeight="1">
      <c r="A67" s="142" t="s">
        <v>118</v>
      </c>
      <c r="B67" s="143" t="s">
        <v>7</v>
      </c>
      <c r="C67" s="143" t="s">
        <v>3</v>
      </c>
      <c r="D67" s="144">
        <v>236</v>
      </c>
      <c r="E67" s="160" t="s">
        <v>56</v>
      </c>
      <c r="F67" s="161">
        <v>0.5</v>
      </c>
      <c r="G67" s="76" t="s">
        <v>10</v>
      </c>
      <c r="H67" s="77" t="s">
        <v>10</v>
      </c>
      <c r="I67" s="146"/>
      <c r="J67" s="147">
        <f t="shared" si="82"/>
        <v>0</v>
      </c>
      <c r="K67" s="146"/>
      <c r="L67" s="147">
        <f t="shared" si="83"/>
        <v>0</v>
      </c>
      <c r="M67" s="146"/>
      <c r="N67" s="147">
        <f t="shared" si="84"/>
        <v>0</v>
      </c>
      <c r="O67" s="146"/>
      <c r="P67" s="147">
        <f t="shared" si="85"/>
        <v>0</v>
      </c>
      <c r="Q67" s="146"/>
      <c r="R67" s="147">
        <f t="shared" si="86"/>
        <v>0</v>
      </c>
      <c r="S67" s="146"/>
      <c r="T67" s="147">
        <f t="shared" si="87"/>
        <v>0</v>
      </c>
      <c r="U67" s="146"/>
      <c r="V67" s="147">
        <f t="shared" si="88"/>
        <v>0</v>
      </c>
      <c r="W67" s="146"/>
      <c r="X67" s="147">
        <f t="shared" si="89"/>
        <v>0</v>
      </c>
      <c r="Y67" s="148">
        <f t="shared" si="11"/>
        <v>0</v>
      </c>
      <c r="Z67" s="151">
        <f t="shared" si="90"/>
        <v>0</v>
      </c>
      <c r="AA67" s="149">
        <f t="shared" si="91"/>
        <v>0</v>
      </c>
    </row>
    <row r="68" spans="1:27" s="29" customFormat="1" ht="19.5" customHeight="1">
      <c r="A68" s="155" t="s">
        <v>198</v>
      </c>
      <c r="B68" s="143" t="s">
        <v>7</v>
      </c>
      <c r="C68" s="143" t="s">
        <v>15</v>
      </c>
      <c r="D68" s="144">
        <v>255</v>
      </c>
      <c r="E68" s="160" t="s">
        <v>56</v>
      </c>
      <c r="F68" s="161">
        <v>1.8</v>
      </c>
      <c r="G68" s="76" t="s">
        <v>10</v>
      </c>
      <c r="H68" s="77" t="s">
        <v>10</v>
      </c>
      <c r="I68" s="146"/>
      <c r="J68" s="147">
        <f t="shared" si="82"/>
        <v>0</v>
      </c>
      <c r="K68" s="146"/>
      <c r="L68" s="147">
        <f t="shared" si="83"/>
        <v>0</v>
      </c>
      <c r="M68" s="146"/>
      <c r="N68" s="147">
        <f t="shared" si="84"/>
        <v>0</v>
      </c>
      <c r="O68" s="146"/>
      <c r="P68" s="147">
        <f t="shared" si="85"/>
        <v>0</v>
      </c>
      <c r="Q68" s="146"/>
      <c r="R68" s="147">
        <f t="shared" si="86"/>
        <v>0</v>
      </c>
      <c r="S68" s="146"/>
      <c r="T68" s="147">
        <f t="shared" si="87"/>
        <v>0</v>
      </c>
      <c r="U68" s="146"/>
      <c r="V68" s="147">
        <f t="shared" si="88"/>
        <v>0</v>
      </c>
      <c r="W68" s="146"/>
      <c r="X68" s="147">
        <f t="shared" si="89"/>
        <v>0</v>
      </c>
      <c r="Y68" s="148">
        <f t="shared" si="11"/>
        <v>0</v>
      </c>
      <c r="Z68" s="151">
        <f t="shared" si="90"/>
        <v>0</v>
      </c>
      <c r="AA68" s="149">
        <f t="shared" si="91"/>
        <v>0</v>
      </c>
    </row>
    <row r="69" spans="1:27" s="29" customFormat="1" ht="19.5" customHeight="1">
      <c r="A69" s="155" t="s">
        <v>199</v>
      </c>
      <c r="B69" s="143" t="s">
        <v>7</v>
      </c>
      <c r="C69" s="143" t="s">
        <v>15</v>
      </c>
      <c r="D69" s="144">
        <v>939</v>
      </c>
      <c r="E69" s="160" t="s">
        <v>56</v>
      </c>
      <c r="F69" s="161">
        <v>3</v>
      </c>
      <c r="G69" s="76" t="s">
        <v>10</v>
      </c>
      <c r="H69" s="77" t="s">
        <v>10</v>
      </c>
      <c r="I69" s="146"/>
      <c r="J69" s="147">
        <f t="shared" si="82"/>
        <v>0</v>
      </c>
      <c r="K69" s="146"/>
      <c r="L69" s="147">
        <f t="shared" si="83"/>
        <v>0</v>
      </c>
      <c r="M69" s="146"/>
      <c r="N69" s="147">
        <f t="shared" si="84"/>
        <v>0</v>
      </c>
      <c r="O69" s="146"/>
      <c r="P69" s="147">
        <f t="shared" si="85"/>
        <v>0</v>
      </c>
      <c r="Q69" s="146"/>
      <c r="R69" s="147">
        <f t="shared" si="86"/>
        <v>0</v>
      </c>
      <c r="S69" s="146"/>
      <c r="T69" s="147">
        <f t="shared" si="87"/>
        <v>0</v>
      </c>
      <c r="U69" s="146"/>
      <c r="V69" s="147">
        <f t="shared" si="88"/>
        <v>0</v>
      </c>
      <c r="W69" s="146"/>
      <c r="X69" s="147">
        <f t="shared" si="89"/>
        <v>0</v>
      </c>
      <c r="Y69" s="148">
        <f t="shared" ref="Y69" si="114">SUM(I69,K69,M69,O69,Q69,S69,U69,W69)</f>
        <v>0</v>
      </c>
      <c r="Z69" s="151">
        <f t="shared" si="90"/>
        <v>0</v>
      </c>
      <c r="AA69" s="149">
        <f t="shared" si="91"/>
        <v>0</v>
      </c>
    </row>
    <row r="70" spans="1:27" s="29" customFormat="1" ht="19.5" customHeight="1">
      <c r="A70" s="25" t="s">
        <v>100</v>
      </c>
      <c r="B70" s="26" t="s">
        <v>7</v>
      </c>
      <c r="C70" s="26" t="s">
        <v>3</v>
      </c>
      <c r="D70" s="27">
        <v>94</v>
      </c>
      <c r="E70" s="31" t="s">
        <v>56</v>
      </c>
      <c r="F70" s="132">
        <v>1</v>
      </c>
      <c r="G70" s="76" t="s">
        <v>10</v>
      </c>
      <c r="H70" s="77" t="s">
        <v>10</v>
      </c>
      <c r="I70" s="18"/>
      <c r="J70" s="19">
        <f t="shared" si="82"/>
        <v>0</v>
      </c>
      <c r="K70" s="18"/>
      <c r="L70" s="19">
        <f t="shared" si="83"/>
        <v>0</v>
      </c>
      <c r="M70" s="18"/>
      <c r="N70" s="19">
        <f t="shared" si="84"/>
        <v>0</v>
      </c>
      <c r="O70" s="18"/>
      <c r="P70" s="19">
        <f t="shared" si="85"/>
        <v>0</v>
      </c>
      <c r="Q70" s="18"/>
      <c r="R70" s="19">
        <f t="shared" si="86"/>
        <v>0</v>
      </c>
      <c r="S70" s="18"/>
      <c r="T70" s="19">
        <f t="shared" si="87"/>
        <v>0</v>
      </c>
      <c r="U70" s="18"/>
      <c r="V70" s="19">
        <f t="shared" si="88"/>
        <v>0</v>
      </c>
      <c r="W70" s="18"/>
      <c r="X70" s="19">
        <f t="shared" si="89"/>
        <v>0</v>
      </c>
      <c r="Y70" s="20">
        <f t="shared" si="11"/>
        <v>0</v>
      </c>
      <c r="Z70" s="150">
        <f t="shared" si="90"/>
        <v>0</v>
      </c>
      <c r="AA70" s="21">
        <f t="shared" si="91"/>
        <v>0</v>
      </c>
    </row>
    <row r="71" spans="1:27" s="29" customFormat="1" ht="19.5" customHeight="1">
      <c r="A71" s="25" t="s">
        <v>99</v>
      </c>
      <c r="B71" s="26" t="s">
        <v>7</v>
      </c>
      <c r="C71" s="26" t="s">
        <v>3</v>
      </c>
      <c r="D71" s="27">
        <v>104</v>
      </c>
      <c r="E71" s="31" t="s">
        <v>56</v>
      </c>
      <c r="F71" s="132">
        <v>1</v>
      </c>
      <c r="G71" s="76" t="s">
        <v>10</v>
      </c>
      <c r="H71" s="77" t="s">
        <v>10</v>
      </c>
      <c r="I71" s="18"/>
      <c r="J71" s="19">
        <f t="shared" si="82"/>
        <v>0</v>
      </c>
      <c r="K71" s="18"/>
      <c r="L71" s="19">
        <f t="shared" si="83"/>
        <v>0</v>
      </c>
      <c r="M71" s="18"/>
      <c r="N71" s="19">
        <f t="shared" si="84"/>
        <v>0</v>
      </c>
      <c r="O71" s="18"/>
      <c r="P71" s="19">
        <f t="shared" si="85"/>
        <v>0</v>
      </c>
      <c r="Q71" s="18"/>
      <c r="R71" s="19">
        <f t="shared" si="86"/>
        <v>0</v>
      </c>
      <c r="S71" s="18"/>
      <c r="T71" s="19">
        <f t="shared" si="87"/>
        <v>0</v>
      </c>
      <c r="U71" s="18"/>
      <c r="V71" s="19">
        <f t="shared" si="88"/>
        <v>0</v>
      </c>
      <c r="W71" s="18"/>
      <c r="X71" s="19">
        <f t="shared" si="89"/>
        <v>0</v>
      </c>
      <c r="Y71" s="20">
        <f t="shared" si="11"/>
        <v>0</v>
      </c>
      <c r="Z71" s="150">
        <f t="shared" si="90"/>
        <v>0</v>
      </c>
      <c r="AA71" s="21">
        <f t="shared" si="91"/>
        <v>0</v>
      </c>
    </row>
    <row r="72" spans="1:27" s="29" customFormat="1" ht="19.5" customHeight="1">
      <c r="A72" s="25" t="s">
        <v>107</v>
      </c>
      <c r="B72" s="26" t="s">
        <v>7</v>
      </c>
      <c r="C72" s="26" t="s">
        <v>3</v>
      </c>
      <c r="D72" s="27">
        <v>141</v>
      </c>
      <c r="E72" s="26" t="s">
        <v>55</v>
      </c>
      <c r="F72" s="130">
        <v>1</v>
      </c>
      <c r="G72" s="76">
        <v>2</v>
      </c>
      <c r="H72" s="77">
        <v>137</v>
      </c>
      <c r="I72" s="18"/>
      <c r="J72" s="19">
        <f t="shared" si="82"/>
        <v>0</v>
      </c>
      <c r="K72" s="18"/>
      <c r="L72" s="19">
        <f t="shared" si="83"/>
        <v>0</v>
      </c>
      <c r="M72" s="18"/>
      <c r="N72" s="19">
        <f t="shared" si="84"/>
        <v>0</v>
      </c>
      <c r="O72" s="18"/>
      <c r="P72" s="19">
        <f t="shared" si="85"/>
        <v>0</v>
      </c>
      <c r="Q72" s="18"/>
      <c r="R72" s="19">
        <f t="shared" si="86"/>
        <v>0</v>
      </c>
      <c r="S72" s="18"/>
      <c r="T72" s="19">
        <f t="shared" si="87"/>
        <v>0</v>
      </c>
      <c r="U72" s="18"/>
      <c r="V72" s="19">
        <f t="shared" si="88"/>
        <v>0</v>
      </c>
      <c r="W72" s="18"/>
      <c r="X72" s="19">
        <f t="shared" si="89"/>
        <v>0</v>
      </c>
      <c r="Y72" s="20">
        <f t="shared" ref="Y72" si="115">SUM(I72,K72,M72,O72,Q72,S72,U72,W72)</f>
        <v>0</v>
      </c>
      <c r="Z72" s="150">
        <f t="shared" si="90"/>
        <v>0</v>
      </c>
      <c r="AA72" s="21">
        <f t="shared" si="91"/>
        <v>0</v>
      </c>
    </row>
    <row r="73" spans="1:27" s="29" customFormat="1" ht="19.5" customHeight="1">
      <c r="A73" s="25" t="s">
        <v>35</v>
      </c>
      <c r="B73" s="26" t="s">
        <v>11</v>
      </c>
      <c r="C73" s="26" t="s">
        <v>3</v>
      </c>
      <c r="D73" s="27">
        <v>80</v>
      </c>
      <c r="E73" s="26" t="s">
        <v>55</v>
      </c>
      <c r="F73" s="130">
        <v>1</v>
      </c>
      <c r="G73" s="76">
        <v>5</v>
      </c>
      <c r="H73" s="77">
        <v>78</v>
      </c>
      <c r="I73" s="18"/>
      <c r="J73" s="19">
        <f t="shared" si="82"/>
        <v>0</v>
      </c>
      <c r="K73" s="18"/>
      <c r="L73" s="19">
        <f t="shared" si="83"/>
        <v>0</v>
      </c>
      <c r="M73" s="18"/>
      <c r="N73" s="19">
        <f t="shared" si="84"/>
        <v>0</v>
      </c>
      <c r="O73" s="18"/>
      <c r="P73" s="19">
        <f t="shared" si="85"/>
        <v>0</v>
      </c>
      <c r="Q73" s="18"/>
      <c r="R73" s="19">
        <f t="shared" si="86"/>
        <v>0</v>
      </c>
      <c r="S73" s="18"/>
      <c r="T73" s="19">
        <f t="shared" si="87"/>
        <v>0</v>
      </c>
      <c r="U73" s="18"/>
      <c r="V73" s="19">
        <f t="shared" si="88"/>
        <v>0</v>
      </c>
      <c r="W73" s="18"/>
      <c r="X73" s="19">
        <f t="shared" si="89"/>
        <v>0</v>
      </c>
      <c r="Y73" s="20">
        <f>SUM(I73,K73,M73,O73,Q73,S73,U73,W73)</f>
        <v>0</v>
      </c>
      <c r="Z73" s="150">
        <f t="shared" si="90"/>
        <v>0</v>
      </c>
      <c r="AA73" s="21">
        <f t="shared" si="91"/>
        <v>0</v>
      </c>
    </row>
    <row r="74" spans="1:27" s="29" customFormat="1" ht="19.5" customHeight="1">
      <c r="A74" s="25" t="s">
        <v>147</v>
      </c>
      <c r="B74" s="26" t="s">
        <v>11</v>
      </c>
      <c r="C74" s="26" t="s">
        <v>3</v>
      </c>
      <c r="D74" s="27">
        <v>82</v>
      </c>
      <c r="E74" s="26" t="s">
        <v>55</v>
      </c>
      <c r="F74" s="130">
        <v>1</v>
      </c>
      <c r="G74" s="76">
        <v>4</v>
      </c>
      <c r="H74" s="77">
        <v>80</v>
      </c>
      <c r="I74" s="18"/>
      <c r="J74" s="19">
        <f t="shared" ref="J74" si="116">IF(I74&gt;=G74,I74*H74,I74*D74)</f>
        <v>0</v>
      </c>
      <c r="K74" s="18"/>
      <c r="L74" s="19">
        <f t="shared" ref="L74" si="117">IF(K74&gt;=G74,K74*H74,K74*D74)</f>
        <v>0</v>
      </c>
      <c r="M74" s="18"/>
      <c r="N74" s="19">
        <f t="shared" ref="N74" si="118">IF(M74&gt;=G74,M74*H74,M74*D74)</f>
        <v>0</v>
      </c>
      <c r="O74" s="18"/>
      <c r="P74" s="19">
        <f t="shared" ref="P74" si="119">IF(O74&gt;=G74,O74*H74,O74*D74)</f>
        <v>0</v>
      </c>
      <c r="Q74" s="18"/>
      <c r="R74" s="19">
        <f t="shared" ref="R74" si="120">IF(Q74&gt;=G74,Q74*H74,Q74*D74)</f>
        <v>0</v>
      </c>
      <c r="S74" s="18"/>
      <c r="T74" s="19">
        <f t="shared" ref="T74" si="121">IF(S74&gt;=G74,S74*H74,S74*D74)</f>
        <v>0</v>
      </c>
      <c r="U74" s="18"/>
      <c r="V74" s="19">
        <f t="shared" ref="V74" si="122">IF(U74&gt;=G74,U74*H74,U74*D74)</f>
        <v>0</v>
      </c>
      <c r="W74" s="18"/>
      <c r="X74" s="19">
        <f t="shared" ref="X74" si="123">IF(W74&gt;=G74,W74*H74,W74*D74)</f>
        <v>0</v>
      </c>
      <c r="Y74" s="20">
        <f>SUM(I74,K74,M74,O74,Q74,S74,U74,W74)</f>
        <v>0</v>
      </c>
      <c r="Z74" s="150">
        <f t="shared" ref="Z74" si="124">SUM(Y74)*F74</f>
        <v>0</v>
      </c>
      <c r="AA74" s="21">
        <f t="shared" ref="AA74" si="125">IF(Y74&gt;=G74,Y74*H74,Y74*D74)</f>
        <v>0</v>
      </c>
    </row>
    <row r="75" spans="1:27" s="29" customFormat="1" ht="19.5" customHeight="1">
      <c r="A75" s="25" t="s">
        <v>176</v>
      </c>
      <c r="B75" s="26" t="s">
        <v>2</v>
      </c>
      <c r="C75" s="26" t="s">
        <v>36</v>
      </c>
      <c r="D75" s="27">
        <v>123</v>
      </c>
      <c r="E75" s="31" t="s">
        <v>56</v>
      </c>
      <c r="F75" s="132">
        <v>0.6</v>
      </c>
      <c r="G75" s="76">
        <v>6</v>
      </c>
      <c r="H75" s="77">
        <v>118</v>
      </c>
      <c r="I75" s="18"/>
      <c r="J75" s="19">
        <f t="shared" si="82"/>
        <v>0</v>
      </c>
      <c r="K75" s="18"/>
      <c r="L75" s="19">
        <f t="shared" si="83"/>
        <v>0</v>
      </c>
      <c r="M75" s="18"/>
      <c r="N75" s="19">
        <f t="shared" si="84"/>
        <v>0</v>
      </c>
      <c r="O75" s="18"/>
      <c r="P75" s="19">
        <f t="shared" si="85"/>
        <v>0</v>
      </c>
      <c r="Q75" s="18"/>
      <c r="R75" s="19">
        <f t="shared" si="86"/>
        <v>0</v>
      </c>
      <c r="S75" s="18"/>
      <c r="T75" s="19">
        <f t="shared" si="87"/>
        <v>0</v>
      </c>
      <c r="U75" s="18"/>
      <c r="V75" s="19">
        <f t="shared" si="88"/>
        <v>0</v>
      </c>
      <c r="W75" s="18"/>
      <c r="X75" s="19">
        <f t="shared" si="89"/>
        <v>0</v>
      </c>
      <c r="Y75" s="20">
        <f t="shared" si="11"/>
        <v>0</v>
      </c>
      <c r="Z75" s="150">
        <f t="shared" si="90"/>
        <v>0</v>
      </c>
      <c r="AA75" s="21">
        <f t="shared" si="91"/>
        <v>0</v>
      </c>
    </row>
    <row r="76" spans="1:27" s="29" customFormat="1" ht="19.5" customHeight="1">
      <c r="A76" s="155" t="s">
        <v>151</v>
      </c>
      <c r="B76" s="164" t="s">
        <v>0</v>
      </c>
      <c r="C76" s="164" t="s">
        <v>15</v>
      </c>
      <c r="D76" s="188">
        <v>654</v>
      </c>
      <c r="E76" s="189" t="s">
        <v>55</v>
      </c>
      <c r="F76" s="161">
        <v>1</v>
      </c>
      <c r="G76" s="76">
        <v>2</v>
      </c>
      <c r="H76" s="77">
        <v>651</v>
      </c>
      <c r="I76" s="146"/>
      <c r="J76" s="147">
        <f t="shared" ref="J76" si="126">IF(I76&gt;=G76,I76*H76,I76*D76)</f>
        <v>0</v>
      </c>
      <c r="K76" s="146"/>
      <c r="L76" s="147">
        <f t="shared" ref="L76" si="127">IF(K76&gt;=G76,K76*H76,K76*D76)</f>
        <v>0</v>
      </c>
      <c r="M76" s="146"/>
      <c r="N76" s="147">
        <f t="shared" ref="N76" si="128">IF(M76&gt;=G76,M76*H76,M76*D76)</f>
        <v>0</v>
      </c>
      <c r="O76" s="146"/>
      <c r="P76" s="147">
        <f t="shared" ref="P76" si="129">IF(O76&gt;=G76,O76*H76,O76*D76)</f>
        <v>0</v>
      </c>
      <c r="Q76" s="146"/>
      <c r="R76" s="147">
        <f t="shared" ref="R76" si="130">IF(Q76&gt;=G76,Q76*H76,Q76*D76)</f>
        <v>0</v>
      </c>
      <c r="S76" s="146"/>
      <c r="T76" s="147">
        <f t="shared" ref="T76" si="131">IF(S76&gt;=G76,S76*H76,S76*D76)</f>
        <v>0</v>
      </c>
      <c r="U76" s="146"/>
      <c r="V76" s="147">
        <f t="shared" ref="V76" si="132">IF(U76&gt;=G76,U76*H76,U76*D76)</f>
        <v>0</v>
      </c>
      <c r="W76" s="146"/>
      <c r="X76" s="147">
        <f t="shared" ref="X76" si="133">IF(W76&gt;=G76,W76*H76,W76*D76)</f>
        <v>0</v>
      </c>
      <c r="Y76" s="148">
        <f t="shared" ref="Y76" si="134">SUM(I76,K76,M76,O76,Q76,S76,U76,W76)</f>
        <v>0</v>
      </c>
      <c r="Z76" s="151">
        <f t="shared" ref="Z76" si="135">SUM(Y76)*F76</f>
        <v>0</v>
      </c>
      <c r="AA76" s="149">
        <f t="shared" ref="AA76" si="136">IF(Y76&gt;=G76,Y76*H76,Y76*D76)</f>
        <v>0</v>
      </c>
    </row>
    <row r="77" spans="1:27" s="29" customFormat="1" ht="19.5" customHeight="1">
      <c r="A77" s="155" t="s">
        <v>126</v>
      </c>
      <c r="B77" s="143" t="s">
        <v>13</v>
      </c>
      <c r="C77" s="143" t="s">
        <v>44</v>
      </c>
      <c r="D77" s="144">
        <v>280</v>
      </c>
      <c r="E77" s="143" t="s">
        <v>55</v>
      </c>
      <c r="F77" s="145">
        <v>1</v>
      </c>
      <c r="G77" s="76">
        <v>1</v>
      </c>
      <c r="H77" s="77">
        <v>270</v>
      </c>
      <c r="I77" s="146"/>
      <c r="J77" s="147">
        <f>IF(I77&gt;=G77,I77*H77,I77*D77)</f>
        <v>0</v>
      </c>
      <c r="K77" s="146"/>
      <c r="L77" s="147">
        <f>IF(K77&gt;=G77,K77*H77,K77*D77)</f>
        <v>0</v>
      </c>
      <c r="M77" s="146"/>
      <c r="N77" s="147">
        <f>IF(M77&gt;=G77,M77*H77,M77*D77)</f>
        <v>0</v>
      </c>
      <c r="O77" s="146"/>
      <c r="P77" s="147">
        <f>IF(O77&gt;=G77,O77*H77,O77*D77)</f>
        <v>0</v>
      </c>
      <c r="Q77" s="146"/>
      <c r="R77" s="147">
        <f>IF(Q77&gt;=G77,Q77*H77,Q77*D77)</f>
        <v>0</v>
      </c>
      <c r="S77" s="146"/>
      <c r="T77" s="147">
        <f>IF(S77&gt;=G77,S77*H77,S77*D77)</f>
        <v>0</v>
      </c>
      <c r="U77" s="146"/>
      <c r="V77" s="147">
        <f>IF(U77&gt;=G77,U77*H77,U77*D77)</f>
        <v>0</v>
      </c>
      <c r="W77" s="146"/>
      <c r="X77" s="147">
        <f>IF(W77&gt;=G77,W77*H77,W77*D77)</f>
        <v>0</v>
      </c>
      <c r="Y77" s="148">
        <f t="shared" ref="Y77" si="137">SUM(I77,K77,M77,O77,Q77,S77,U77,W77)</f>
        <v>0</v>
      </c>
      <c r="Z77" s="151">
        <f t="shared" ref="Z77" si="138">SUM(Y77)*F77</f>
        <v>0</v>
      </c>
      <c r="AA77" s="149">
        <f t="shared" ref="AA77" si="139">IF(Y77&gt;=G77,Y77*H77,Y77*D77)</f>
        <v>0</v>
      </c>
    </row>
    <row r="78" spans="1:27" s="29" customFormat="1" ht="19.5" customHeight="1">
      <c r="A78" s="155" t="s">
        <v>37</v>
      </c>
      <c r="B78" s="143" t="s">
        <v>7</v>
      </c>
      <c r="C78" s="143" t="s">
        <v>3</v>
      </c>
      <c r="D78" s="144">
        <v>146</v>
      </c>
      <c r="E78" s="143" t="s">
        <v>55</v>
      </c>
      <c r="F78" s="145">
        <v>1</v>
      </c>
      <c r="G78" s="76">
        <v>5</v>
      </c>
      <c r="H78" s="77">
        <v>143</v>
      </c>
      <c r="I78" s="146"/>
      <c r="J78" s="147">
        <f t="shared" si="82"/>
        <v>0</v>
      </c>
      <c r="K78" s="146"/>
      <c r="L78" s="147">
        <f t="shared" si="83"/>
        <v>0</v>
      </c>
      <c r="M78" s="146"/>
      <c r="N78" s="147">
        <f t="shared" si="84"/>
        <v>0</v>
      </c>
      <c r="O78" s="146"/>
      <c r="P78" s="147">
        <f t="shared" si="85"/>
        <v>0</v>
      </c>
      <c r="Q78" s="146"/>
      <c r="R78" s="147">
        <f t="shared" si="86"/>
        <v>0</v>
      </c>
      <c r="S78" s="146"/>
      <c r="T78" s="147">
        <f t="shared" si="87"/>
        <v>0</v>
      </c>
      <c r="U78" s="146"/>
      <c r="V78" s="147">
        <f t="shared" si="88"/>
        <v>0</v>
      </c>
      <c r="W78" s="146"/>
      <c r="X78" s="147">
        <f t="shared" si="89"/>
        <v>0</v>
      </c>
      <c r="Y78" s="148">
        <f t="shared" si="11"/>
        <v>0</v>
      </c>
      <c r="Z78" s="151">
        <f t="shared" si="90"/>
        <v>0</v>
      </c>
      <c r="AA78" s="149">
        <f t="shared" si="91"/>
        <v>0</v>
      </c>
    </row>
    <row r="79" spans="1:27" s="29" customFormat="1" ht="19.5" customHeight="1">
      <c r="A79" s="25" t="s">
        <v>38</v>
      </c>
      <c r="B79" s="26" t="s">
        <v>11</v>
      </c>
      <c r="C79" s="26" t="s">
        <v>3</v>
      </c>
      <c r="D79" s="27">
        <v>106</v>
      </c>
      <c r="E79" s="26" t="s">
        <v>55</v>
      </c>
      <c r="F79" s="130">
        <v>1</v>
      </c>
      <c r="G79" s="76">
        <v>5</v>
      </c>
      <c r="H79" s="77">
        <v>103</v>
      </c>
      <c r="I79" s="18"/>
      <c r="J79" s="19">
        <f t="shared" si="82"/>
        <v>0</v>
      </c>
      <c r="K79" s="18"/>
      <c r="L79" s="19">
        <f t="shared" si="83"/>
        <v>0</v>
      </c>
      <c r="M79" s="18"/>
      <c r="N79" s="19">
        <f t="shared" si="84"/>
        <v>0</v>
      </c>
      <c r="O79" s="18"/>
      <c r="P79" s="19">
        <f t="shared" si="85"/>
        <v>0</v>
      </c>
      <c r="Q79" s="18"/>
      <c r="R79" s="19">
        <f t="shared" si="86"/>
        <v>0</v>
      </c>
      <c r="S79" s="18"/>
      <c r="T79" s="19">
        <f t="shared" si="87"/>
        <v>0</v>
      </c>
      <c r="U79" s="18"/>
      <c r="V79" s="19">
        <f t="shared" si="88"/>
        <v>0</v>
      </c>
      <c r="W79" s="18"/>
      <c r="X79" s="19">
        <f t="shared" si="89"/>
        <v>0</v>
      </c>
      <c r="Y79" s="20">
        <f t="shared" si="11"/>
        <v>0</v>
      </c>
      <c r="Z79" s="150">
        <f t="shared" si="90"/>
        <v>0</v>
      </c>
      <c r="AA79" s="21">
        <f t="shared" si="91"/>
        <v>0</v>
      </c>
    </row>
    <row r="80" spans="1:27" s="29" customFormat="1" ht="19.5" customHeight="1">
      <c r="A80" s="25" t="s">
        <v>158</v>
      </c>
      <c r="B80" s="26" t="s">
        <v>11</v>
      </c>
      <c r="C80" s="26" t="s">
        <v>3</v>
      </c>
      <c r="D80" s="27">
        <v>95</v>
      </c>
      <c r="E80" s="26" t="s">
        <v>55</v>
      </c>
      <c r="F80" s="130">
        <v>1</v>
      </c>
      <c r="G80" s="76">
        <v>5</v>
      </c>
      <c r="H80" s="77">
        <v>92</v>
      </c>
      <c r="I80" s="18"/>
      <c r="J80" s="19">
        <f t="shared" ref="J80" si="140">IF(I80&gt;=G80,I80*H80,I80*D80)</f>
        <v>0</v>
      </c>
      <c r="K80" s="18"/>
      <c r="L80" s="19">
        <f t="shared" ref="L80" si="141">IF(K80&gt;=G80,K80*H80,K80*D80)</f>
        <v>0</v>
      </c>
      <c r="M80" s="18"/>
      <c r="N80" s="19">
        <f t="shared" ref="N80" si="142">IF(M80&gt;=G80,M80*H80,M80*D80)</f>
        <v>0</v>
      </c>
      <c r="O80" s="18"/>
      <c r="P80" s="19">
        <f t="shared" ref="P80" si="143">IF(O80&gt;=G80,O80*H80,O80*D80)</f>
        <v>0</v>
      </c>
      <c r="Q80" s="18"/>
      <c r="R80" s="19">
        <f t="shared" ref="R80" si="144">IF(Q80&gt;=G80,Q80*H80,Q80*D80)</f>
        <v>0</v>
      </c>
      <c r="S80" s="18"/>
      <c r="T80" s="19">
        <f t="shared" ref="T80" si="145">IF(S80&gt;=G80,S80*H80,S80*D80)</f>
        <v>0</v>
      </c>
      <c r="U80" s="18"/>
      <c r="V80" s="19">
        <f t="shared" ref="V80" si="146">IF(U80&gt;=G80,U80*H80,U80*D80)</f>
        <v>0</v>
      </c>
      <c r="W80" s="18"/>
      <c r="X80" s="19">
        <f t="shared" ref="X80" si="147">IF(W80&gt;=G80,W80*H80,W80*D80)</f>
        <v>0</v>
      </c>
      <c r="Y80" s="20">
        <f t="shared" ref="Y80" si="148">SUM(I80,K80,M80,O80,Q80,S80,U80,W80)</f>
        <v>0</v>
      </c>
      <c r="Z80" s="150">
        <f t="shared" ref="Z80" si="149">SUM(Y80)*F80</f>
        <v>0</v>
      </c>
      <c r="AA80" s="21">
        <f t="shared" ref="AA80" si="150">IF(Y80&gt;=G80,Y80*H80,Y80*D80)</f>
        <v>0</v>
      </c>
    </row>
    <row r="81" spans="1:27" s="29" customFormat="1" ht="19.5" customHeight="1">
      <c r="A81" s="25" t="s">
        <v>130</v>
      </c>
      <c r="B81" s="26" t="s">
        <v>11</v>
      </c>
      <c r="C81" s="26" t="s">
        <v>3</v>
      </c>
      <c r="D81" s="27">
        <v>42</v>
      </c>
      <c r="E81" s="26" t="s">
        <v>55</v>
      </c>
      <c r="F81" s="130">
        <v>1</v>
      </c>
      <c r="G81" s="76">
        <v>10</v>
      </c>
      <c r="H81" s="77">
        <v>40</v>
      </c>
      <c r="I81" s="18"/>
      <c r="J81" s="19">
        <f t="shared" si="82"/>
        <v>0</v>
      </c>
      <c r="K81" s="18"/>
      <c r="L81" s="19">
        <f t="shared" si="83"/>
        <v>0</v>
      </c>
      <c r="M81" s="18"/>
      <c r="N81" s="19">
        <f t="shared" si="84"/>
        <v>0</v>
      </c>
      <c r="O81" s="18"/>
      <c r="P81" s="19">
        <f t="shared" si="85"/>
        <v>0</v>
      </c>
      <c r="Q81" s="18"/>
      <c r="R81" s="19">
        <f t="shared" si="86"/>
        <v>0</v>
      </c>
      <c r="S81" s="18"/>
      <c r="T81" s="19">
        <f t="shared" si="87"/>
        <v>0</v>
      </c>
      <c r="U81" s="18"/>
      <c r="V81" s="19">
        <f t="shared" si="88"/>
        <v>0</v>
      </c>
      <c r="W81" s="18"/>
      <c r="X81" s="19">
        <f t="shared" si="89"/>
        <v>0</v>
      </c>
      <c r="Y81" s="20">
        <f t="shared" ref="Y81" si="151">SUM(I81,K81,M81,O81,Q81,S81,U81,W81)</f>
        <v>0</v>
      </c>
      <c r="Z81" s="150">
        <f t="shared" ref="Z81" si="152">SUM(Y81)*F81</f>
        <v>0</v>
      </c>
      <c r="AA81" s="21">
        <f t="shared" ref="AA81" si="153">IF(Y81&gt;=G81,Y81*H81,Y81*D81)</f>
        <v>0</v>
      </c>
    </row>
    <row r="82" spans="1:27" s="29" customFormat="1" ht="19.5" customHeight="1">
      <c r="A82" s="155" t="s">
        <v>125</v>
      </c>
      <c r="B82" s="143" t="s">
        <v>11</v>
      </c>
      <c r="C82" s="143" t="s">
        <v>3</v>
      </c>
      <c r="D82" s="144">
        <v>56</v>
      </c>
      <c r="E82" s="143" t="s">
        <v>55</v>
      </c>
      <c r="F82" s="145">
        <v>1</v>
      </c>
      <c r="G82" s="76">
        <v>5</v>
      </c>
      <c r="H82" s="77">
        <v>54</v>
      </c>
      <c r="I82" s="146"/>
      <c r="J82" s="147">
        <f t="shared" si="82"/>
        <v>0</v>
      </c>
      <c r="K82" s="146"/>
      <c r="L82" s="147">
        <f t="shared" si="83"/>
        <v>0</v>
      </c>
      <c r="M82" s="146"/>
      <c r="N82" s="147">
        <f t="shared" si="84"/>
        <v>0</v>
      </c>
      <c r="O82" s="146"/>
      <c r="P82" s="147">
        <f t="shared" si="85"/>
        <v>0</v>
      </c>
      <c r="Q82" s="146"/>
      <c r="R82" s="147">
        <f t="shared" si="86"/>
        <v>0</v>
      </c>
      <c r="S82" s="146"/>
      <c r="T82" s="147">
        <f t="shared" si="87"/>
        <v>0</v>
      </c>
      <c r="U82" s="146"/>
      <c r="V82" s="147">
        <f t="shared" si="88"/>
        <v>0</v>
      </c>
      <c r="W82" s="146"/>
      <c r="X82" s="147">
        <f t="shared" si="89"/>
        <v>0</v>
      </c>
      <c r="Y82" s="148">
        <f t="shared" si="11"/>
        <v>0</v>
      </c>
      <c r="Z82" s="151">
        <f t="shared" si="90"/>
        <v>0</v>
      </c>
      <c r="AA82" s="149">
        <f t="shared" si="91"/>
        <v>0</v>
      </c>
    </row>
    <row r="83" spans="1:27" s="29" customFormat="1" ht="19.5" customHeight="1">
      <c r="A83" s="155" t="s">
        <v>132</v>
      </c>
      <c r="B83" s="143" t="s">
        <v>11</v>
      </c>
      <c r="C83" s="143" t="s">
        <v>3</v>
      </c>
      <c r="D83" s="144">
        <v>69</v>
      </c>
      <c r="E83" s="143" t="s">
        <v>55</v>
      </c>
      <c r="F83" s="145">
        <v>1</v>
      </c>
      <c r="G83" s="76">
        <v>5</v>
      </c>
      <c r="H83" s="77">
        <v>67</v>
      </c>
      <c r="I83" s="146"/>
      <c r="J83" s="147">
        <f t="shared" ref="J83" si="154">IF(I83&gt;=G83,I83*H83,I83*D83)</f>
        <v>0</v>
      </c>
      <c r="K83" s="146"/>
      <c r="L83" s="147">
        <f t="shared" ref="L83" si="155">IF(K83&gt;=G83,K83*H83,K83*D83)</f>
        <v>0</v>
      </c>
      <c r="M83" s="146"/>
      <c r="N83" s="147">
        <f t="shared" ref="N83" si="156">IF(M83&gt;=G83,M83*H83,M83*D83)</f>
        <v>0</v>
      </c>
      <c r="O83" s="146"/>
      <c r="P83" s="147">
        <f t="shared" ref="P83" si="157">IF(O83&gt;=G83,O83*H83,O83*D83)</f>
        <v>0</v>
      </c>
      <c r="Q83" s="146"/>
      <c r="R83" s="147">
        <f t="shared" ref="R83" si="158">IF(Q83&gt;=G83,Q83*H83,Q83*D83)</f>
        <v>0</v>
      </c>
      <c r="S83" s="146"/>
      <c r="T83" s="147">
        <f t="shared" ref="T83" si="159">IF(S83&gt;=G83,S83*H83,S83*D83)</f>
        <v>0</v>
      </c>
      <c r="U83" s="146"/>
      <c r="V83" s="147">
        <f t="shared" ref="V83" si="160">IF(U83&gt;=G83,U83*H83,U83*D83)</f>
        <v>0</v>
      </c>
      <c r="W83" s="146"/>
      <c r="X83" s="147">
        <f t="shared" ref="X83" si="161">IF(W83&gt;=G83,W83*H83,W83*D83)</f>
        <v>0</v>
      </c>
      <c r="Y83" s="148">
        <f t="shared" ref="Y83" si="162">SUM(I83,K83,M83,O83,Q83,S83,U83,W83)</f>
        <v>0</v>
      </c>
      <c r="Z83" s="151">
        <f t="shared" ref="Z83" si="163">SUM(Y83)*F83</f>
        <v>0</v>
      </c>
      <c r="AA83" s="149">
        <f t="shared" ref="AA83" si="164">IF(Y83&gt;=G83,Y83*H83,Y83*D83)</f>
        <v>0</v>
      </c>
    </row>
    <row r="84" spans="1:27" s="29" customFormat="1" ht="19.5" customHeight="1">
      <c r="A84" s="155" t="s">
        <v>73</v>
      </c>
      <c r="B84" s="143" t="s">
        <v>11</v>
      </c>
      <c r="C84" s="143" t="s">
        <v>46</v>
      </c>
      <c r="D84" s="144">
        <v>198</v>
      </c>
      <c r="E84" s="143" t="s">
        <v>55</v>
      </c>
      <c r="F84" s="145">
        <v>1</v>
      </c>
      <c r="G84" s="76">
        <v>3</v>
      </c>
      <c r="H84" s="77">
        <v>196</v>
      </c>
      <c r="I84" s="146"/>
      <c r="J84" s="147">
        <f t="shared" si="82"/>
        <v>0</v>
      </c>
      <c r="K84" s="146"/>
      <c r="L84" s="147">
        <f t="shared" si="83"/>
        <v>0</v>
      </c>
      <c r="M84" s="146"/>
      <c r="N84" s="147">
        <f t="shared" si="84"/>
        <v>0</v>
      </c>
      <c r="O84" s="146"/>
      <c r="P84" s="147">
        <f t="shared" si="85"/>
        <v>0</v>
      </c>
      <c r="Q84" s="146"/>
      <c r="R84" s="147">
        <f t="shared" si="86"/>
        <v>0</v>
      </c>
      <c r="S84" s="146"/>
      <c r="T84" s="147">
        <f t="shared" si="87"/>
        <v>0</v>
      </c>
      <c r="U84" s="146"/>
      <c r="V84" s="147">
        <f t="shared" si="88"/>
        <v>0</v>
      </c>
      <c r="W84" s="146"/>
      <c r="X84" s="147">
        <f t="shared" si="89"/>
        <v>0</v>
      </c>
      <c r="Y84" s="148">
        <f t="shared" si="11"/>
        <v>0</v>
      </c>
      <c r="Z84" s="151">
        <f t="shared" si="90"/>
        <v>0</v>
      </c>
      <c r="AA84" s="149">
        <f t="shared" si="91"/>
        <v>0</v>
      </c>
    </row>
    <row r="85" spans="1:27" s="29" customFormat="1" ht="19.5" customHeight="1">
      <c r="A85" s="155" t="s">
        <v>74</v>
      </c>
      <c r="B85" s="143" t="s">
        <v>11</v>
      </c>
      <c r="C85" s="143" t="s">
        <v>46</v>
      </c>
      <c r="D85" s="144">
        <v>189</v>
      </c>
      <c r="E85" s="143" t="s">
        <v>55</v>
      </c>
      <c r="F85" s="145">
        <v>1</v>
      </c>
      <c r="G85" s="76">
        <v>3</v>
      </c>
      <c r="H85" s="77">
        <v>186</v>
      </c>
      <c r="I85" s="146"/>
      <c r="J85" s="147">
        <f t="shared" si="82"/>
        <v>0</v>
      </c>
      <c r="K85" s="146"/>
      <c r="L85" s="147">
        <f t="shared" si="83"/>
        <v>0</v>
      </c>
      <c r="M85" s="146"/>
      <c r="N85" s="147">
        <f t="shared" si="84"/>
        <v>0</v>
      </c>
      <c r="O85" s="146"/>
      <c r="P85" s="147">
        <f t="shared" si="85"/>
        <v>0</v>
      </c>
      <c r="Q85" s="146"/>
      <c r="R85" s="147">
        <f t="shared" si="86"/>
        <v>0</v>
      </c>
      <c r="S85" s="146"/>
      <c r="T85" s="147">
        <f t="shared" si="87"/>
        <v>0</v>
      </c>
      <c r="U85" s="146"/>
      <c r="V85" s="147">
        <f t="shared" si="88"/>
        <v>0</v>
      </c>
      <c r="W85" s="146"/>
      <c r="X85" s="147">
        <f t="shared" si="89"/>
        <v>0</v>
      </c>
      <c r="Y85" s="148">
        <f t="shared" si="11"/>
        <v>0</v>
      </c>
      <c r="Z85" s="151">
        <f t="shared" si="90"/>
        <v>0</v>
      </c>
      <c r="AA85" s="149">
        <f t="shared" si="91"/>
        <v>0</v>
      </c>
    </row>
    <row r="86" spans="1:27" s="29" customFormat="1" ht="19.5" customHeight="1">
      <c r="A86" s="25" t="s">
        <v>39</v>
      </c>
      <c r="B86" s="26" t="s">
        <v>7</v>
      </c>
      <c r="C86" s="26" t="s">
        <v>12</v>
      </c>
      <c r="D86" s="27">
        <v>368</v>
      </c>
      <c r="E86" s="26" t="s">
        <v>55</v>
      </c>
      <c r="F86" s="130">
        <v>1</v>
      </c>
      <c r="G86" s="76">
        <v>2</v>
      </c>
      <c r="H86" s="77">
        <v>365</v>
      </c>
      <c r="I86" s="18"/>
      <c r="J86" s="19">
        <f t="shared" si="82"/>
        <v>0</v>
      </c>
      <c r="K86" s="18"/>
      <c r="L86" s="19">
        <f t="shared" si="83"/>
        <v>0</v>
      </c>
      <c r="M86" s="18"/>
      <c r="N86" s="19">
        <f t="shared" si="84"/>
        <v>0</v>
      </c>
      <c r="O86" s="18"/>
      <c r="P86" s="19">
        <f t="shared" si="85"/>
        <v>0</v>
      </c>
      <c r="Q86" s="18"/>
      <c r="R86" s="19">
        <f t="shared" si="86"/>
        <v>0</v>
      </c>
      <c r="S86" s="18"/>
      <c r="T86" s="19">
        <f t="shared" si="87"/>
        <v>0</v>
      </c>
      <c r="U86" s="18"/>
      <c r="V86" s="19">
        <f t="shared" si="88"/>
        <v>0</v>
      </c>
      <c r="W86" s="18"/>
      <c r="X86" s="19">
        <f t="shared" si="89"/>
        <v>0</v>
      </c>
      <c r="Y86" s="20">
        <f t="shared" si="11"/>
        <v>0</v>
      </c>
      <c r="Z86" s="150">
        <f t="shared" si="90"/>
        <v>0</v>
      </c>
      <c r="AA86" s="21">
        <f t="shared" si="91"/>
        <v>0</v>
      </c>
    </row>
    <row r="87" spans="1:27" s="29" customFormat="1" ht="19.5" customHeight="1">
      <c r="A87" s="25" t="s">
        <v>138</v>
      </c>
      <c r="B87" s="26" t="s">
        <v>0</v>
      </c>
      <c r="C87" s="26" t="s">
        <v>34</v>
      </c>
      <c r="D87" s="27">
        <v>266</v>
      </c>
      <c r="E87" s="31" t="s">
        <v>56</v>
      </c>
      <c r="F87" s="132">
        <v>1.8</v>
      </c>
      <c r="G87" s="76" t="s">
        <v>10</v>
      </c>
      <c r="H87" s="77" t="s">
        <v>10</v>
      </c>
      <c r="I87" s="18"/>
      <c r="J87" s="19">
        <f t="shared" si="82"/>
        <v>0</v>
      </c>
      <c r="K87" s="18"/>
      <c r="L87" s="19">
        <f t="shared" si="83"/>
        <v>0</v>
      </c>
      <c r="M87" s="18"/>
      <c r="N87" s="19">
        <f t="shared" si="84"/>
        <v>0</v>
      </c>
      <c r="O87" s="18"/>
      <c r="P87" s="19">
        <f t="shared" si="85"/>
        <v>0</v>
      </c>
      <c r="Q87" s="18"/>
      <c r="R87" s="19">
        <f t="shared" si="86"/>
        <v>0</v>
      </c>
      <c r="S87" s="18"/>
      <c r="T87" s="19">
        <f t="shared" si="87"/>
        <v>0</v>
      </c>
      <c r="U87" s="18"/>
      <c r="V87" s="19">
        <f t="shared" si="88"/>
        <v>0</v>
      </c>
      <c r="W87" s="18"/>
      <c r="X87" s="19">
        <f t="shared" si="89"/>
        <v>0</v>
      </c>
      <c r="Y87" s="20">
        <f t="shared" si="11"/>
        <v>0</v>
      </c>
      <c r="Z87" s="150">
        <f t="shared" si="90"/>
        <v>0</v>
      </c>
      <c r="AA87" s="21">
        <f t="shared" si="91"/>
        <v>0</v>
      </c>
    </row>
    <row r="88" spans="1:27" s="29" customFormat="1" ht="19.5" customHeight="1">
      <c r="A88" s="155" t="s">
        <v>40</v>
      </c>
      <c r="B88" s="143" t="s">
        <v>41</v>
      </c>
      <c r="C88" s="143" t="s">
        <v>24</v>
      </c>
      <c r="D88" s="144">
        <v>212</v>
      </c>
      <c r="E88" s="160" t="s">
        <v>56</v>
      </c>
      <c r="F88" s="161">
        <v>2.1</v>
      </c>
      <c r="G88" s="76" t="s">
        <v>10</v>
      </c>
      <c r="H88" s="77" t="s">
        <v>10</v>
      </c>
      <c r="I88" s="146"/>
      <c r="J88" s="147">
        <f t="shared" si="82"/>
        <v>0</v>
      </c>
      <c r="K88" s="146"/>
      <c r="L88" s="147">
        <f t="shared" si="83"/>
        <v>0</v>
      </c>
      <c r="M88" s="146"/>
      <c r="N88" s="147">
        <f t="shared" si="84"/>
        <v>0</v>
      </c>
      <c r="O88" s="146"/>
      <c r="P88" s="147">
        <f t="shared" si="85"/>
        <v>0</v>
      </c>
      <c r="Q88" s="146"/>
      <c r="R88" s="147">
        <f t="shared" si="86"/>
        <v>0</v>
      </c>
      <c r="S88" s="146"/>
      <c r="T88" s="147">
        <f t="shared" si="87"/>
        <v>0</v>
      </c>
      <c r="U88" s="146"/>
      <c r="V88" s="147">
        <f t="shared" si="88"/>
        <v>0</v>
      </c>
      <c r="W88" s="146"/>
      <c r="X88" s="147">
        <f t="shared" si="89"/>
        <v>0</v>
      </c>
      <c r="Y88" s="148">
        <f t="shared" si="11"/>
        <v>0</v>
      </c>
      <c r="Z88" s="151">
        <f t="shared" si="90"/>
        <v>0</v>
      </c>
      <c r="AA88" s="149">
        <f t="shared" si="91"/>
        <v>0</v>
      </c>
    </row>
    <row r="89" spans="1:27" s="29" customFormat="1" ht="19.5" customHeight="1">
      <c r="A89" s="155" t="s">
        <v>42</v>
      </c>
      <c r="B89" s="143" t="s">
        <v>41</v>
      </c>
      <c r="C89" s="143" t="s">
        <v>24</v>
      </c>
      <c r="D89" s="144">
        <v>494</v>
      </c>
      <c r="E89" s="160" t="s">
        <v>56</v>
      </c>
      <c r="F89" s="161">
        <v>5.0999999999999996</v>
      </c>
      <c r="G89" s="76">
        <v>4</v>
      </c>
      <c r="H89" s="77">
        <v>488</v>
      </c>
      <c r="I89" s="146"/>
      <c r="J89" s="147">
        <f t="shared" si="82"/>
        <v>0</v>
      </c>
      <c r="K89" s="146"/>
      <c r="L89" s="147">
        <f t="shared" si="83"/>
        <v>0</v>
      </c>
      <c r="M89" s="146"/>
      <c r="N89" s="147">
        <f t="shared" si="84"/>
        <v>0</v>
      </c>
      <c r="O89" s="146"/>
      <c r="P89" s="147">
        <f t="shared" si="85"/>
        <v>0</v>
      </c>
      <c r="Q89" s="146"/>
      <c r="R89" s="147">
        <f t="shared" si="86"/>
        <v>0</v>
      </c>
      <c r="S89" s="146"/>
      <c r="T89" s="147">
        <f t="shared" si="87"/>
        <v>0</v>
      </c>
      <c r="U89" s="146"/>
      <c r="V89" s="147">
        <f t="shared" si="88"/>
        <v>0</v>
      </c>
      <c r="W89" s="146"/>
      <c r="X89" s="147">
        <f t="shared" si="89"/>
        <v>0</v>
      </c>
      <c r="Y89" s="148">
        <f t="shared" si="11"/>
        <v>0</v>
      </c>
      <c r="Z89" s="151">
        <f t="shared" si="90"/>
        <v>0</v>
      </c>
      <c r="AA89" s="149">
        <f t="shared" si="91"/>
        <v>0</v>
      </c>
    </row>
    <row r="90" spans="1:27" s="29" customFormat="1" ht="19.5" customHeight="1">
      <c r="A90" s="25" t="s">
        <v>145</v>
      </c>
      <c r="B90" s="26" t="s">
        <v>11</v>
      </c>
      <c r="C90" s="26" t="s">
        <v>44</v>
      </c>
      <c r="D90" s="27">
        <v>129</v>
      </c>
      <c r="E90" s="26" t="s">
        <v>55</v>
      </c>
      <c r="F90" s="130">
        <v>1</v>
      </c>
      <c r="G90" s="76">
        <v>5</v>
      </c>
      <c r="H90" s="77">
        <v>126</v>
      </c>
      <c r="I90" s="18"/>
      <c r="J90" s="19">
        <f t="shared" ref="J90:J110" si="165">IF(I90&gt;=G90,I90*H90,I90*D90)</f>
        <v>0</v>
      </c>
      <c r="K90" s="18"/>
      <c r="L90" s="19">
        <f t="shared" ref="L90:L110" si="166">IF(K90&gt;=G90,K90*H90,K90*D90)</f>
        <v>0</v>
      </c>
      <c r="M90" s="18"/>
      <c r="N90" s="19">
        <f t="shared" ref="N90:N110" si="167">IF(M90&gt;=G90,M90*H90,M90*D90)</f>
        <v>0</v>
      </c>
      <c r="O90" s="18"/>
      <c r="P90" s="19">
        <f t="shared" ref="P90:P110" si="168">IF(O90&gt;=G90,O90*H90,O90*D90)</f>
        <v>0</v>
      </c>
      <c r="Q90" s="18"/>
      <c r="R90" s="19">
        <f t="shared" ref="R90:R110" si="169">IF(Q90&gt;=G90,Q90*H90,Q90*D90)</f>
        <v>0</v>
      </c>
      <c r="S90" s="18"/>
      <c r="T90" s="19">
        <f t="shared" ref="T90:T110" si="170">IF(S90&gt;=G90,S90*H90,S90*D90)</f>
        <v>0</v>
      </c>
      <c r="U90" s="18"/>
      <c r="V90" s="19">
        <f t="shared" ref="V90:V110" si="171">IF(U90&gt;=G90,U90*H90,U90*D90)</f>
        <v>0</v>
      </c>
      <c r="W90" s="18"/>
      <c r="X90" s="19">
        <f t="shared" ref="X90:X110" si="172">IF(W90&gt;=G90,W90*H90,W90*D90)</f>
        <v>0</v>
      </c>
      <c r="Y90" s="20">
        <f t="shared" si="11"/>
        <v>0</v>
      </c>
      <c r="Z90" s="150">
        <f t="shared" ref="Z90:Z110" si="173">SUM(Y90)*F90</f>
        <v>0</v>
      </c>
      <c r="AA90" s="21">
        <f t="shared" ref="AA90:AA110" si="174">IF(Y90&gt;=G90,Y90*H90,Y90*D90)</f>
        <v>0</v>
      </c>
    </row>
    <row r="91" spans="1:27" s="29" customFormat="1" ht="19.5" customHeight="1">
      <c r="A91" s="25" t="s">
        <v>86</v>
      </c>
      <c r="B91" s="26" t="s">
        <v>11</v>
      </c>
      <c r="C91" s="26" t="s">
        <v>15</v>
      </c>
      <c r="D91" s="27">
        <v>206</v>
      </c>
      <c r="E91" s="26" t="s">
        <v>55</v>
      </c>
      <c r="F91" s="130">
        <v>1</v>
      </c>
      <c r="G91" s="76">
        <v>5</v>
      </c>
      <c r="H91" s="77">
        <v>201</v>
      </c>
      <c r="I91" s="18"/>
      <c r="J91" s="19">
        <f t="shared" si="165"/>
        <v>0</v>
      </c>
      <c r="K91" s="18"/>
      <c r="L91" s="19">
        <f t="shared" si="166"/>
        <v>0</v>
      </c>
      <c r="M91" s="18"/>
      <c r="N91" s="19">
        <f t="shared" si="167"/>
        <v>0</v>
      </c>
      <c r="O91" s="18"/>
      <c r="P91" s="19">
        <f t="shared" si="168"/>
        <v>0</v>
      </c>
      <c r="Q91" s="18"/>
      <c r="R91" s="19">
        <f t="shared" si="169"/>
        <v>0</v>
      </c>
      <c r="S91" s="18"/>
      <c r="T91" s="19">
        <f t="shared" si="170"/>
        <v>0</v>
      </c>
      <c r="U91" s="18"/>
      <c r="V91" s="19">
        <f t="shared" si="171"/>
        <v>0</v>
      </c>
      <c r="W91" s="18"/>
      <c r="X91" s="19">
        <f t="shared" si="172"/>
        <v>0</v>
      </c>
      <c r="Y91" s="20">
        <f t="shared" si="11"/>
        <v>0</v>
      </c>
      <c r="Z91" s="150">
        <f t="shared" si="173"/>
        <v>0</v>
      </c>
      <c r="AA91" s="21">
        <f t="shared" si="174"/>
        <v>0</v>
      </c>
    </row>
    <row r="92" spans="1:27" s="29" customFormat="1" ht="19.5" customHeight="1">
      <c r="A92" s="25" t="s">
        <v>43</v>
      </c>
      <c r="B92" s="26" t="s">
        <v>11</v>
      </c>
      <c r="C92" s="26" t="s">
        <v>70</v>
      </c>
      <c r="D92" s="27">
        <v>179</v>
      </c>
      <c r="E92" s="26" t="s">
        <v>55</v>
      </c>
      <c r="F92" s="130">
        <v>1</v>
      </c>
      <c r="G92" s="76">
        <v>3</v>
      </c>
      <c r="H92" s="77">
        <v>174</v>
      </c>
      <c r="I92" s="18"/>
      <c r="J92" s="19">
        <f t="shared" si="165"/>
        <v>0</v>
      </c>
      <c r="K92" s="18"/>
      <c r="L92" s="19">
        <f t="shared" si="166"/>
        <v>0</v>
      </c>
      <c r="M92" s="18"/>
      <c r="N92" s="19">
        <f t="shared" si="167"/>
        <v>0</v>
      </c>
      <c r="O92" s="18"/>
      <c r="P92" s="19">
        <f t="shared" si="168"/>
        <v>0</v>
      </c>
      <c r="Q92" s="18"/>
      <c r="R92" s="19">
        <f t="shared" si="169"/>
        <v>0</v>
      </c>
      <c r="S92" s="18"/>
      <c r="T92" s="19">
        <f t="shared" si="170"/>
        <v>0</v>
      </c>
      <c r="U92" s="18"/>
      <c r="V92" s="19">
        <f t="shared" si="171"/>
        <v>0</v>
      </c>
      <c r="W92" s="18"/>
      <c r="X92" s="19">
        <f t="shared" si="172"/>
        <v>0</v>
      </c>
      <c r="Y92" s="20">
        <f t="shared" si="11"/>
        <v>0</v>
      </c>
      <c r="Z92" s="150">
        <f t="shared" si="173"/>
        <v>0</v>
      </c>
      <c r="AA92" s="21">
        <f t="shared" si="174"/>
        <v>0</v>
      </c>
    </row>
    <row r="93" spans="1:27" s="29" customFormat="1" ht="19.5" customHeight="1">
      <c r="A93" s="155" t="s">
        <v>45</v>
      </c>
      <c r="B93" s="143" t="s">
        <v>11</v>
      </c>
      <c r="C93" s="143" t="s">
        <v>46</v>
      </c>
      <c r="D93" s="144">
        <v>198</v>
      </c>
      <c r="E93" s="143" t="s">
        <v>55</v>
      </c>
      <c r="F93" s="145">
        <v>1</v>
      </c>
      <c r="G93" s="76">
        <v>3</v>
      </c>
      <c r="H93" s="77">
        <v>195</v>
      </c>
      <c r="I93" s="146"/>
      <c r="J93" s="147">
        <f t="shared" si="165"/>
        <v>0</v>
      </c>
      <c r="K93" s="146"/>
      <c r="L93" s="147">
        <f t="shared" si="166"/>
        <v>0</v>
      </c>
      <c r="M93" s="146"/>
      <c r="N93" s="147">
        <f t="shared" si="167"/>
        <v>0</v>
      </c>
      <c r="O93" s="146"/>
      <c r="P93" s="147">
        <f t="shared" si="168"/>
        <v>0</v>
      </c>
      <c r="Q93" s="146"/>
      <c r="R93" s="147">
        <f t="shared" si="169"/>
        <v>0</v>
      </c>
      <c r="S93" s="146"/>
      <c r="T93" s="147">
        <f t="shared" si="170"/>
        <v>0</v>
      </c>
      <c r="U93" s="146"/>
      <c r="V93" s="147">
        <f t="shared" si="171"/>
        <v>0</v>
      </c>
      <c r="W93" s="146"/>
      <c r="X93" s="147">
        <f t="shared" si="172"/>
        <v>0</v>
      </c>
      <c r="Y93" s="148">
        <f t="shared" si="11"/>
        <v>0</v>
      </c>
      <c r="Z93" s="151">
        <f t="shared" si="173"/>
        <v>0</v>
      </c>
      <c r="AA93" s="149">
        <f t="shared" si="174"/>
        <v>0</v>
      </c>
    </row>
    <row r="94" spans="1:27" s="29" customFormat="1" ht="19.5" customHeight="1">
      <c r="A94" s="155" t="s">
        <v>143</v>
      </c>
      <c r="B94" s="143" t="s">
        <v>11</v>
      </c>
      <c r="C94" s="143" t="s">
        <v>123</v>
      </c>
      <c r="D94" s="144">
        <v>127</v>
      </c>
      <c r="E94" s="143" t="s">
        <v>55</v>
      </c>
      <c r="F94" s="145">
        <v>1</v>
      </c>
      <c r="G94" s="76">
        <v>4</v>
      </c>
      <c r="H94" s="77">
        <v>122</v>
      </c>
      <c r="I94" s="146"/>
      <c r="J94" s="147">
        <f t="shared" si="165"/>
        <v>0</v>
      </c>
      <c r="K94" s="146"/>
      <c r="L94" s="147">
        <f t="shared" si="166"/>
        <v>0</v>
      </c>
      <c r="M94" s="146"/>
      <c r="N94" s="147">
        <f t="shared" si="167"/>
        <v>0</v>
      </c>
      <c r="O94" s="146"/>
      <c r="P94" s="147">
        <f t="shared" si="168"/>
        <v>0</v>
      </c>
      <c r="Q94" s="146"/>
      <c r="R94" s="147">
        <f t="shared" si="169"/>
        <v>0</v>
      </c>
      <c r="S94" s="146"/>
      <c r="T94" s="147">
        <f t="shared" si="170"/>
        <v>0</v>
      </c>
      <c r="U94" s="146"/>
      <c r="V94" s="147">
        <f t="shared" si="171"/>
        <v>0</v>
      </c>
      <c r="W94" s="146"/>
      <c r="X94" s="147">
        <f t="shared" si="172"/>
        <v>0</v>
      </c>
      <c r="Y94" s="148">
        <f t="shared" si="11"/>
        <v>0</v>
      </c>
      <c r="Z94" s="151">
        <f t="shared" si="173"/>
        <v>0</v>
      </c>
      <c r="AA94" s="149">
        <f t="shared" si="174"/>
        <v>0</v>
      </c>
    </row>
    <row r="95" spans="1:27" s="29" customFormat="1" ht="19.5" customHeight="1">
      <c r="A95" s="25" t="s">
        <v>139</v>
      </c>
      <c r="B95" s="71" t="s">
        <v>0</v>
      </c>
      <c r="C95" s="71" t="s">
        <v>140</v>
      </c>
      <c r="D95" s="27">
        <v>345</v>
      </c>
      <c r="E95" s="71" t="s">
        <v>55</v>
      </c>
      <c r="F95" s="131">
        <v>1</v>
      </c>
      <c r="G95" s="76">
        <v>3</v>
      </c>
      <c r="H95" s="77">
        <v>339</v>
      </c>
      <c r="I95" s="30"/>
      <c r="J95" s="19">
        <f t="shared" ref="J95" si="175">IF(I95&gt;=G95,I95*H95,I95*D95)</f>
        <v>0</v>
      </c>
      <c r="K95" s="30"/>
      <c r="L95" s="19">
        <f t="shared" ref="L95" si="176">IF(K95&gt;=G95,K95*H95,K95*D95)</f>
        <v>0</v>
      </c>
      <c r="M95" s="30"/>
      <c r="N95" s="19">
        <f t="shared" ref="N95" si="177">IF(M95&gt;=G95,M95*H95,M95*D95)</f>
        <v>0</v>
      </c>
      <c r="O95" s="30"/>
      <c r="P95" s="19">
        <f t="shared" ref="P95" si="178">IF(O95&gt;=G95,O95*H95,O95*D95)</f>
        <v>0</v>
      </c>
      <c r="Q95" s="30"/>
      <c r="R95" s="19">
        <f t="shared" ref="R95" si="179">IF(Q95&gt;=G95,Q95*H95,Q95*D95)</f>
        <v>0</v>
      </c>
      <c r="S95" s="30"/>
      <c r="T95" s="19">
        <f t="shared" ref="T95" si="180">IF(S95&gt;=G95,S95*H95,S95*D95)</f>
        <v>0</v>
      </c>
      <c r="U95" s="30"/>
      <c r="V95" s="19">
        <f t="shared" ref="V95" si="181">IF(U95&gt;=G95,U95*H95,U95*D95)</f>
        <v>0</v>
      </c>
      <c r="W95" s="30"/>
      <c r="X95" s="19">
        <f t="shared" ref="X95" si="182">IF(W95&gt;=G95,W95*H95,W95*D95)</f>
        <v>0</v>
      </c>
      <c r="Y95" s="69">
        <f t="shared" ref="Y95" si="183">SUM(I95,K95,M95,O95,Q95,S95,U95,W95)</f>
        <v>0</v>
      </c>
      <c r="Z95" s="150">
        <f t="shared" ref="Z95" si="184">SUM(Y95)*F95</f>
        <v>0</v>
      </c>
      <c r="AA95" s="21">
        <f t="shared" ref="AA95" si="185">IF(Y95&gt;=G95,Y95*H95,Y95*D95)</f>
        <v>0</v>
      </c>
    </row>
    <row r="96" spans="1:27" s="29" customFormat="1" ht="19.5" customHeight="1">
      <c r="A96" s="155" t="s">
        <v>127</v>
      </c>
      <c r="B96" s="143" t="s">
        <v>49</v>
      </c>
      <c r="C96" s="143" t="s">
        <v>47</v>
      </c>
      <c r="D96" s="144">
        <v>58</v>
      </c>
      <c r="E96" s="143" t="s">
        <v>55</v>
      </c>
      <c r="F96" s="145">
        <v>1</v>
      </c>
      <c r="G96" s="76">
        <v>3</v>
      </c>
      <c r="H96" s="77">
        <v>55</v>
      </c>
      <c r="I96" s="146"/>
      <c r="J96" s="147">
        <f t="shared" si="165"/>
        <v>0</v>
      </c>
      <c r="K96" s="146"/>
      <c r="L96" s="147">
        <f t="shared" si="166"/>
        <v>0</v>
      </c>
      <c r="M96" s="146"/>
      <c r="N96" s="147">
        <f t="shared" si="167"/>
        <v>0</v>
      </c>
      <c r="O96" s="146"/>
      <c r="P96" s="147">
        <f t="shared" si="168"/>
        <v>0</v>
      </c>
      <c r="Q96" s="146"/>
      <c r="R96" s="147">
        <f t="shared" si="169"/>
        <v>0</v>
      </c>
      <c r="S96" s="146"/>
      <c r="T96" s="147">
        <f t="shared" si="170"/>
        <v>0</v>
      </c>
      <c r="U96" s="146"/>
      <c r="V96" s="147">
        <f t="shared" si="171"/>
        <v>0</v>
      </c>
      <c r="W96" s="146"/>
      <c r="X96" s="147">
        <f t="shared" si="172"/>
        <v>0</v>
      </c>
      <c r="Y96" s="148">
        <f t="shared" ref="Y96" si="186">SUM(I96,K96,M96,O96,Q96,S96,U96,W96)</f>
        <v>0</v>
      </c>
      <c r="Z96" s="151">
        <f t="shared" ref="Z96" si="187">SUM(Y96)*F96</f>
        <v>0</v>
      </c>
      <c r="AA96" s="149">
        <f t="shared" ref="AA96" si="188">IF(Y96&gt;=G96,Y96*H96,Y96*D96)</f>
        <v>0</v>
      </c>
    </row>
    <row r="97" spans="1:27" s="29" customFormat="1" ht="19.5" customHeight="1">
      <c r="A97" s="155" t="s">
        <v>84</v>
      </c>
      <c r="B97" s="143" t="s">
        <v>7</v>
      </c>
      <c r="C97" s="143" t="s">
        <v>24</v>
      </c>
      <c r="D97" s="144">
        <v>58</v>
      </c>
      <c r="E97" s="143" t="s">
        <v>55</v>
      </c>
      <c r="F97" s="145">
        <v>1</v>
      </c>
      <c r="G97" s="76">
        <v>3</v>
      </c>
      <c r="H97" s="77">
        <v>56</v>
      </c>
      <c r="I97" s="146"/>
      <c r="J97" s="147">
        <f t="shared" si="165"/>
        <v>0</v>
      </c>
      <c r="K97" s="146"/>
      <c r="L97" s="147">
        <f t="shared" si="166"/>
        <v>0</v>
      </c>
      <c r="M97" s="146"/>
      <c r="N97" s="147">
        <f t="shared" si="167"/>
        <v>0</v>
      </c>
      <c r="O97" s="146"/>
      <c r="P97" s="147">
        <f t="shared" si="168"/>
        <v>0</v>
      </c>
      <c r="Q97" s="146"/>
      <c r="R97" s="147">
        <f t="shared" si="169"/>
        <v>0</v>
      </c>
      <c r="S97" s="146"/>
      <c r="T97" s="147">
        <f t="shared" si="170"/>
        <v>0</v>
      </c>
      <c r="U97" s="146"/>
      <c r="V97" s="147">
        <f t="shared" si="171"/>
        <v>0</v>
      </c>
      <c r="W97" s="146"/>
      <c r="X97" s="147">
        <f t="shared" si="172"/>
        <v>0</v>
      </c>
      <c r="Y97" s="148">
        <f t="shared" ref="Y97:Y110" si="189">SUM(I97,K97,M97,O97,Q97,S97,U97,W97)</f>
        <v>0</v>
      </c>
      <c r="Z97" s="151">
        <f t="shared" si="173"/>
        <v>0</v>
      </c>
      <c r="AA97" s="149">
        <f t="shared" si="174"/>
        <v>0</v>
      </c>
    </row>
    <row r="98" spans="1:27" s="29" customFormat="1" ht="19.5" customHeight="1">
      <c r="A98" s="25" t="s">
        <v>83</v>
      </c>
      <c r="B98" s="26" t="s">
        <v>30</v>
      </c>
      <c r="C98" s="26" t="s">
        <v>34</v>
      </c>
      <c r="D98" s="27">
        <v>38</v>
      </c>
      <c r="E98" s="26" t="s">
        <v>55</v>
      </c>
      <c r="F98" s="130">
        <v>1</v>
      </c>
      <c r="G98" s="76">
        <v>3</v>
      </c>
      <c r="H98" s="77">
        <v>36</v>
      </c>
      <c r="I98" s="18"/>
      <c r="J98" s="19">
        <f t="shared" si="165"/>
        <v>0</v>
      </c>
      <c r="K98" s="18"/>
      <c r="L98" s="19">
        <f t="shared" si="166"/>
        <v>0</v>
      </c>
      <c r="M98" s="18"/>
      <c r="N98" s="19">
        <f t="shared" si="167"/>
        <v>0</v>
      </c>
      <c r="O98" s="18"/>
      <c r="P98" s="19">
        <f t="shared" si="168"/>
        <v>0</v>
      </c>
      <c r="Q98" s="18"/>
      <c r="R98" s="19">
        <f t="shared" si="169"/>
        <v>0</v>
      </c>
      <c r="S98" s="18"/>
      <c r="T98" s="19">
        <f t="shared" si="170"/>
        <v>0</v>
      </c>
      <c r="U98" s="18"/>
      <c r="V98" s="19">
        <f t="shared" si="171"/>
        <v>0</v>
      </c>
      <c r="W98" s="18"/>
      <c r="X98" s="19">
        <f t="shared" si="172"/>
        <v>0</v>
      </c>
      <c r="Y98" s="20">
        <f t="shared" si="189"/>
        <v>0</v>
      </c>
      <c r="Z98" s="150">
        <f t="shared" si="173"/>
        <v>0</v>
      </c>
      <c r="AA98" s="21">
        <f t="shared" si="174"/>
        <v>0</v>
      </c>
    </row>
    <row r="99" spans="1:27" s="29" customFormat="1" ht="19.5" customHeight="1">
      <c r="A99" s="25" t="s">
        <v>119</v>
      </c>
      <c r="B99" s="26" t="s">
        <v>120</v>
      </c>
      <c r="C99" s="26" t="s">
        <v>12</v>
      </c>
      <c r="D99" s="27">
        <v>72</v>
      </c>
      <c r="E99" s="26" t="s">
        <v>55</v>
      </c>
      <c r="F99" s="130">
        <v>1</v>
      </c>
      <c r="G99" s="76">
        <v>5</v>
      </c>
      <c r="H99" s="77">
        <v>70</v>
      </c>
      <c r="I99" s="18"/>
      <c r="J99" s="19">
        <f t="shared" ref="J99" si="190">IF(I99&gt;=G99,I99*H99,I99*D99)</f>
        <v>0</v>
      </c>
      <c r="K99" s="18"/>
      <c r="L99" s="19">
        <f t="shared" ref="L99" si="191">IF(K99&gt;=G99,K99*H99,K99*D99)</f>
        <v>0</v>
      </c>
      <c r="M99" s="18"/>
      <c r="N99" s="19">
        <f t="shared" ref="N99" si="192">IF(M99&gt;=G99,M99*H99,M99*D99)</f>
        <v>0</v>
      </c>
      <c r="O99" s="18"/>
      <c r="P99" s="19">
        <f t="shared" ref="P99" si="193">IF(O99&gt;=G99,O99*H99,O99*D99)</f>
        <v>0</v>
      </c>
      <c r="Q99" s="18"/>
      <c r="R99" s="19">
        <f t="shared" ref="R99" si="194">IF(Q99&gt;=G99,Q99*H99,Q99*D99)</f>
        <v>0</v>
      </c>
      <c r="S99" s="18"/>
      <c r="T99" s="19">
        <f t="shared" ref="T99" si="195">IF(S99&gt;=G99,S99*H99,S99*D99)</f>
        <v>0</v>
      </c>
      <c r="U99" s="18"/>
      <c r="V99" s="19">
        <f t="shared" ref="V99" si="196">IF(U99&gt;=G99,U99*H99,U99*D99)</f>
        <v>0</v>
      </c>
      <c r="W99" s="18"/>
      <c r="X99" s="19">
        <f t="shared" ref="X99" si="197">IF(W99&gt;=G99,W99*H99,W99*D99)</f>
        <v>0</v>
      </c>
      <c r="Y99" s="20">
        <f t="shared" ref="Y99" si="198">SUM(I99,K99,M99,O99,Q99,S99,U99,W99)</f>
        <v>0</v>
      </c>
      <c r="Z99" s="150">
        <f t="shared" ref="Z99" si="199">SUM(Y99)*F99</f>
        <v>0</v>
      </c>
      <c r="AA99" s="21">
        <f t="shared" ref="AA99" si="200">IF(Y99&gt;=G99,Y99*H99,Y99*D99)</f>
        <v>0</v>
      </c>
    </row>
    <row r="100" spans="1:27" s="29" customFormat="1" ht="19.5" customHeight="1">
      <c r="A100" s="25" t="s">
        <v>103</v>
      </c>
      <c r="B100" s="26" t="s">
        <v>13</v>
      </c>
      <c r="C100" s="26" t="s">
        <v>3</v>
      </c>
      <c r="D100" s="27">
        <v>263</v>
      </c>
      <c r="E100" s="26" t="s">
        <v>55</v>
      </c>
      <c r="F100" s="130">
        <v>1</v>
      </c>
      <c r="G100" s="76">
        <v>2</v>
      </c>
      <c r="H100" s="77">
        <v>256</v>
      </c>
      <c r="I100" s="18"/>
      <c r="J100" s="19">
        <f t="shared" si="165"/>
        <v>0</v>
      </c>
      <c r="K100" s="18"/>
      <c r="L100" s="19">
        <f t="shared" si="166"/>
        <v>0</v>
      </c>
      <c r="M100" s="18"/>
      <c r="N100" s="19">
        <f t="shared" si="167"/>
        <v>0</v>
      </c>
      <c r="O100" s="18"/>
      <c r="P100" s="19">
        <f t="shared" si="168"/>
        <v>0</v>
      </c>
      <c r="Q100" s="18"/>
      <c r="R100" s="19">
        <f t="shared" si="169"/>
        <v>0</v>
      </c>
      <c r="S100" s="18"/>
      <c r="T100" s="19">
        <f t="shared" si="170"/>
        <v>0</v>
      </c>
      <c r="U100" s="18"/>
      <c r="V100" s="19">
        <f t="shared" si="171"/>
        <v>0</v>
      </c>
      <c r="W100" s="18"/>
      <c r="X100" s="19">
        <f t="shared" si="172"/>
        <v>0</v>
      </c>
      <c r="Y100" s="20">
        <f t="shared" si="189"/>
        <v>0</v>
      </c>
      <c r="Z100" s="150">
        <f t="shared" si="173"/>
        <v>0</v>
      </c>
      <c r="AA100" s="21">
        <f t="shared" si="174"/>
        <v>0</v>
      </c>
    </row>
    <row r="101" spans="1:27" s="29" customFormat="1" ht="19.5" customHeight="1">
      <c r="A101" s="155" t="s">
        <v>104</v>
      </c>
      <c r="B101" s="143" t="s">
        <v>7</v>
      </c>
      <c r="C101" s="143" t="s">
        <v>3</v>
      </c>
      <c r="D101" s="144">
        <v>263</v>
      </c>
      <c r="E101" s="143" t="s">
        <v>55</v>
      </c>
      <c r="F101" s="145">
        <v>1</v>
      </c>
      <c r="G101" s="76">
        <v>2</v>
      </c>
      <c r="H101" s="77">
        <v>256</v>
      </c>
      <c r="I101" s="146"/>
      <c r="J101" s="147">
        <f t="shared" si="165"/>
        <v>0</v>
      </c>
      <c r="K101" s="146"/>
      <c r="L101" s="147">
        <f t="shared" si="166"/>
        <v>0</v>
      </c>
      <c r="M101" s="146"/>
      <c r="N101" s="147">
        <f t="shared" si="167"/>
        <v>0</v>
      </c>
      <c r="O101" s="146"/>
      <c r="P101" s="147">
        <f t="shared" si="168"/>
        <v>0</v>
      </c>
      <c r="Q101" s="146"/>
      <c r="R101" s="147">
        <f t="shared" si="169"/>
        <v>0</v>
      </c>
      <c r="S101" s="146"/>
      <c r="T101" s="147">
        <f t="shared" si="170"/>
        <v>0</v>
      </c>
      <c r="U101" s="146"/>
      <c r="V101" s="147">
        <f t="shared" si="171"/>
        <v>0</v>
      </c>
      <c r="W101" s="146"/>
      <c r="X101" s="147">
        <f t="shared" si="172"/>
        <v>0</v>
      </c>
      <c r="Y101" s="148">
        <f t="shared" si="189"/>
        <v>0</v>
      </c>
      <c r="Z101" s="151">
        <f t="shared" si="173"/>
        <v>0</v>
      </c>
      <c r="AA101" s="149">
        <f t="shared" si="174"/>
        <v>0</v>
      </c>
    </row>
    <row r="102" spans="1:27" s="29" customFormat="1" ht="19.5" customHeight="1">
      <c r="A102" s="155" t="s">
        <v>131</v>
      </c>
      <c r="B102" s="143" t="s">
        <v>4</v>
      </c>
      <c r="C102" s="143" t="s">
        <v>142</v>
      </c>
      <c r="D102" s="144">
        <v>216</v>
      </c>
      <c r="E102" s="143" t="s">
        <v>55</v>
      </c>
      <c r="F102" s="145">
        <v>1</v>
      </c>
      <c r="G102" s="76">
        <v>3</v>
      </c>
      <c r="H102" s="77">
        <v>212</v>
      </c>
      <c r="I102" s="146"/>
      <c r="J102" s="147">
        <f t="shared" si="165"/>
        <v>0</v>
      </c>
      <c r="K102" s="146"/>
      <c r="L102" s="147">
        <f t="shared" si="166"/>
        <v>0</v>
      </c>
      <c r="M102" s="146"/>
      <c r="N102" s="147">
        <f t="shared" si="167"/>
        <v>0</v>
      </c>
      <c r="O102" s="146"/>
      <c r="P102" s="147">
        <f t="shared" si="168"/>
        <v>0</v>
      </c>
      <c r="Q102" s="146"/>
      <c r="R102" s="147">
        <f t="shared" si="169"/>
        <v>0</v>
      </c>
      <c r="S102" s="146"/>
      <c r="T102" s="147">
        <f t="shared" si="170"/>
        <v>0</v>
      </c>
      <c r="U102" s="146"/>
      <c r="V102" s="147">
        <f t="shared" si="171"/>
        <v>0</v>
      </c>
      <c r="W102" s="146"/>
      <c r="X102" s="147">
        <f t="shared" si="172"/>
        <v>0</v>
      </c>
      <c r="Y102" s="148">
        <f t="shared" si="189"/>
        <v>0</v>
      </c>
      <c r="Z102" s="151">
        <f t="shared" si="173"/>
        <v>0</v>
      </c>
      <c r="AA102" s="149">
        <f t="shared" si="174"/>
        <v>0</v>
      </c>
    </row>
    <row r="103" spans="1:27" s="29" customFormat="1" ht="19.5" customHeight="1">
      <c r="A103" s="25" t="s">
        <v>101</v>
      </c>
      <c r="B103" s="26" t="s">
        <v>41</v>
      </c>
      <c r="C103" s="26" t="s">
        <v>47</v>
      </c>
      <c r="D103" s="27">
        <v>199</v>
      </c>
      <c r="E103" s="31" t="s">
        <v>56</v>
      </c>
      <c r="F103" s="132">
        <v>0.4</v>
      </c>
      <c r="G103" s="76" t="s">
        <v>10</v>
      </c>
      <c r="H103" s="77" t="s">
        <v>10</v>
      </c>
      <c r="I103" s="18"/>
      <c r="J103" s="19">
        <f t="shared" si="165"/>
        <v>0</v>
      </c>
      <c r="K103" s="18"/>
      <c r="L103" s="19">
        <f t="shared" si="166"/>
        <v>0</v>
      </c>
      <c r="M103" s="18"/>
      <c r="N103" s="19">
        <f t="shared" si="167"/>
        <v>0</v>
      </c>
      <c r="O103" s="18"/>
      <c r="P103" s="19">
        <f t="shared" si="168"/>
        <v>0</v>
      </c>
      <c r="Q103" s="18"/>
      <c r="R103" s="19">
        <f t="shared" si="169"/>
        <v>0</v>
      </c>
      <c r="S103" s="18"/>
      <c r="T103" s="19">
        <f t="shared" si="170"/>
        <v>0</v>
      </c>
      <c r="U103" s="18"/>
      <c r="V103" s="19">
        <f t="shared" si="171"/>
        <v>0</v>
      </c>
      <c r="W103" s="18"/>
      <c r="X103" s="19">
        <f t="shared" si="172"/>
        <v>0</v>
      </c>
      <c r="Y103" s="20">
        <f t="shared" si="189"/>
        <v>0</v>
      </c>
      <c r="Z103" s="150">
        <f t="shared" si="173"/>
        <v>0</v>
      </c>
      <c r="AA103" s="21">
        <f t="shared" si="174"/>
        <v>0</v>
      </c>
    </row>
    <row r="104" spans="1:27" s="29" customFormat="1" ht="19.5" customHeight="1">
      <c r="A104" s="25" t="s">
        <v>102</v>
      </c>
      <c r="B104" s="26" t="s">
        <v>41</v>
      </c>
      <c r="C104" s="26" t="s">
        <v>47</v>
      </c>
      <c r="D104" s="27">
        <v>333</v>
      </c>
      <c r="E104" s="31" t="s">
        <v>56</v>
      </c>
      <c r="F104" s="132">
        <v>0.6</v>
      </c>
      <c r="G104" s="76" t="s">
        <v>10</v>
      </c>
      <c r="H104" s="77" t="s">
        <v>10</v>
      </c>
      <c r="I104" s="18"/>
      <c r="J104" s="19">
        <f t="shared" si="165"/>
        <v>0</v>
      </c>
      <c r="K104" s="18"/>
      <c r="L104" s="19">
        <f t="shared" si="166"/>
        <v>0</v>
      </c>
      <c r="M104" s="18"/>
      <c r="N104" s="19">
        <f t="shared" si="167"/>
        <v>0</v>
      </c>
      <c r="O104" s="18"/>
      <c r="P104" s="19">
        <f t="shared" si="168"/>
        <v>0</v>
      </c>
      <c r="Q104" s="18"/>
      <c r="R104" s="19">
        <f t="shared" si="169"/>
        <v>0</v>
      </c>
      <c r="S104" s="18"/>
      <c r="T104" s="19">
        <f t="shared" si="170"/>
        <v>0</v>
      </c>
      <c r="U104" s="18"/>
      <c r="V104" s="19">
        <f t="shared" si="171"/>
        <v>0</v>
      </c>
      <c r="W104" s="18"/>
      <c r="X104" s="19">
        <f t="shared" si="172"/>
        <v>0</v>
      </c>
      <c r="Y104" s="20">
        <f t="shared" si="189"/>
        <v>0</v>
      </c>
      <c r="Z104" s="150">
        <f t="shared" si="173"/>
        <v>0</v>
      </c>
      <c r="AA104" s="21">
        <f t="shared" si="174"/>
        <v>0</v>
      </c>
    </row>
    <row r="105" spans="1:27" s="29" customFormat="1" ht="19.5" customHeight="1">
      <c r="A105" s="155" t="s">
        <v>98</v>
      </c>
      <c r="B105" s="143" t="s">
        <v>7</v>
      </c>
      <c r="C105" s="143" t="s">
        <v>48</v>
      </c>
      <c r="D105" s="144">
        <v>300</v>
      </c>
      <c r="E105" s="160" t="s">
        <v>56</v>
      </c>
      <c r="F105" s="161">
        <v>1.2</v>
      </c>
      <c r="G105" s="76">
        <v>6</v>
      </c>
      <c r="H105" s="77">
        <v>295</v>
      </c>
      <c r="I105" s="146"/>
      <c r="J105" s="147">
        <f t="shared" si="165"/>
        <v>0</v>
      </c>
      <c r="K105" s="146"/>
      <c r="L105" s="147">
        <f t="shared" si="166"/>
        <v>0</v>
      </c>
      <c r="M105" s="146"/>
      <c r="N105" s="147">
        <f t="shared" si="167"/>
        <v>0</v>
      </c>
      <c r="O105" s="146"/>
      <c r="P105" s="147">
        <f t="shared" si="168"/>
        <v>0</v>
      </c>
      <c r="Q105" s="146"/>
      <c r="R105" s="147">
        <f t="shared" si="169"/>
        <v>0</v>
      </c>
      <c r="S105" s="146"/>
      <c r="T105" s="147">
        <f t="shared" si="170"/>
        <v>0</v>
      </c>
      <c r="U105" s="146"/>
      <c r="V105" s="147">
        <f t="shared" si="171"/>
        <v>0</v>
      </c>
      <c r="W105" s="146"/>
      <c r="X105" s="147">
        <f t="shared" si="172"/>
        <v>0</v>
      </c>
      <c r="Y105" s="148">
        <f t="shared" si="189"/>
        <v>0</v>
      </c>
      <c r="Z105" s="151">
        <f t="shared" si="173"/>
        <v>0</v>
      </c>
      <c r="AA105" s="149">
        <f t="shared" si="174"/>
        <v>0</v>
      </c>
    </row>
    <row r="106" spans="1:27" s="29" customFormat="1" ht="19.5" customHeight="1">
      <c r="A106" s="155" t="s">
        <v>97</v>
      </c>
      <c r="B106" s="143" t="s">
        <v>13</v>
      </c>
      <c r="C106" s="143" t="s">
        <v>48</v>
      </c>
      <c r="D106" s="144">
        <v>225</v>
      </c>
      <c r="E106" s="160" t="s">
        <v>56</v>
      </c>
      <c r="F106" s="161">
        <v>1.5</v>
      </c>
      <c r="G106" s="76">
        <v>6</v>
      </c>
      <c r="H106" s="78">
        <v>220</v>
      </c>
      <c r="I106" s="156"/>
      <c r="J106" s="147">
        <f t="shared" si="165"/>
        <v>0</v>
      </c>
      <c r="K106" s="156"/>
      <c r="L106" s="147">
        <f t="shared" si="166"/>
        <v>0</v>
      </c>
      <c r="M106" s="156"/>
      <c r="N106" s="147">
        <f t="shared" si="167"/>
        <v>0</v>
      </c>
      <c r="O106" s="156"/>
      <c r="P106" s="147">
        <f t="shared" si="168"/>
        <v>0</v>
      </c>
      <c r="Q106" s="156"/>
      <c r="R106" s="147">
        <f t="shared" si="169"/>
        <v>0</v>
      </c>
      <c r="S106" s="156"/>
      <c r="T106" s="147">
        <f t="shared" si="170"/>
        <v>0</v>
      </c>
      <c r="U106" s="156"/>
      <c r="V106" s="147">
        <f t="shared" si="171"/>
        <v>0</v>
      </c>
      <c r="W106" s="146"/>
      <c r="X106" s="147">
        <f t="shared" si="172"/>
        <v>0</v>
      </c>
      <c r="Y106" s="148">
        <f t="shared" si="189"/>
        <v>0</v>
      </c>
      <c r="Z106" s="151">
        <f t="shared" si="173"/>
        <v>0</v>
      </c>
      <c r="AA106" s="149">
        <f t="shared" si="174"/>
        <v>0</v>
      </c>
    </row>
    <row r="107" spans="1:27" s="29" customFormat="1" ht="19.5" customHeight="1">
      <c r="A107" s="32" t="s">
        <v>96</v>
      </c>
      <c r="B107" s="33" t="s">
        <v>13</v>
      </c>
      <c r="C107" s="33" t="s">
        <v>48</v>
      </c>
      <c r="D107" s="34">
        <v>195</v>
      </c>
      <c r="E107" s="35" t="s">
        <v>56</v>
      </c>
      <c r="F107" s="133">
        <v>1.5</v>
      </c>
      <c r="G107" s="79">
        <v>6</v>
      </c>
      <c r="H107" s="80">
        <v>190</v>
      </c>
      <c r="I107" s="18"/>
      <c r="J107" s="19">
        <f t="shared" si="165"/>
        <v>0</v>
      </c>
      <c r="K107" s="18"/>
      <c r="L107" s="19">
        <f t="shared" si="166"/>
        <v>0</v>
      </c>
      <c r="M107" s="18"/>
      <c r="N107" s="19">
        <f t="shared" si="167"/>
        <v>0</v>
      </c>
      <c r="O107" s="18"/>
      <c r="P107" s="19">
        <f t="shared" si="168"/>
        <v>0</v>
      </c>
      <c r="Q107" s="18"/>
      <c r="R107" s="19">
        <f t="shared" si="169"/>
        <v>0</v>
      </c>
      <c r="S107" s="18"/>
      <c r="T107" s="19">
        <f t="shared" si="170"/>
        <v>0</v>
      </c>
      <c r="U107" s="18"/>
      <c r="V107" s="19">
        <f t="shared" si="171"/>
        <v>0</v>
      </c>
      <c r="W107" s="18"/>
      <c r="X107" s="19">
        <f t="shared" si="172"/>
        <v>0</v>
      </c>
      <c r="Y107" s="20">
        <f t="shared" si="189"/>
        <v>0</v>
      </c>
      <c r="Z107" s="150">
        <f t="shared" si="173"/>
        <v>0</v>
      </c>
      <c r="AA107" s="21">
        <f t="shared" si="174"/>
        <v>0</v>
      </c>
    </row>
    <row r="108" spans="1:27" s="29" customFormat="1" ht="19.5" customHeight="1">
      <c r="A108" s="32" t="s">
        <v>95</v>
      </c>
      <c r="B108" s="33" t="s">
        <v>13</v>
      </c>
      <c r="C108" s="33" t="s">
        <v>48</v>
      </c>
      <c r="D108" s="34">
        <v>265</v>
      </c>
      <c r="E108" s="120" t="s">
        <v>56</v>
      </c>
      <c r="F108" s="136">
        <v>1.2</v>
      </c>
      <c r="G108" s="119">
        <v>6</v>
      </c>
      <c r="H108" s="82">
        <v>260</v>
      </c>
      <c r="I108" s="37"/>
      <c r="J108" s="19">
        <f>IF(I108&gt;=G108,I108*H108,I108*D108)</f>
        <v>0</v>
      </c>
      <c r="K108" s="36"/>
      <c r="L108" s="19">
        <f>IF(K108&gt;=G108,K108*H108,K108*D108)</f>
        <v>0</v>
      </c>
      <c r="M108" s="37"/>
      <c r="N108" s="19">
        <f>IF(M108&gt;=G108,M108*H108,M108*D108)</f>
        <v>0</v>
      </c>
      <c r="O108" s="36"/>
      <c r="P108" s="19">
        <f>IF(O108&gt;=G108,O108*H108,O108*D108)</f>
        <v>0</v>
      </c>
      <c r="Q108" s="36"/>
      <c r="R108" s="19">
        <f>IF(Q108&gt;=G108,Q108*H108,Q108*D108)</f>
        <v>0</v>
      </c>
      <c r="S108" s="36"/>
      <c r="T108" s="19">
        <f>IF(S108&gt;=G108,S108*H108,S108*D108)</f>
        <v>0</v>
      </c>
      <c r="U108" s="36"/>
      <c r="V108" s="19">
        <f>IF(U108&gt;=G108,U108*H108,U108*D108)</f>
        <v>0</v>
      </c>
      <c r="W108" s="18"/>
      <c r="X108" s="19">
        <f>IF(W108&gt;=G108,W108*H108,W108*D108)</f>
        <v>0</v>
      </c>
      <c r="Y108" s="20">
        <f>SUM(I108,K108,M108,O108,Q108,S108,U108,W108)</f>
        <v>0</v>
      </c>
      <c r="Z108" s="150">
        <f>SUM(Y108)*F108</f>
        <v>0</v>
      </c>
      <c r="AA108" s="21">
        <f>IF(Y108&gt;=G108,Y108*H108,Y108*D108)</f>
        <v>0</v>
      </c>
    </row>
    <row r="109" spans="1:27" s="29" customFormat="1" ht="19.5" customHeight="1">
      <c r="A109" s="173" t="s">
        <v>160</v>
      </c>
      <c r="B109" s="185" t="s">
        <v>7</v>
      </c>
      <c r="C109" s="185" t="s">
        <v>3</v>
      </c>
      <c r="D109" s="186">
        <v>424</v>
      </c>
      <c r="E109" s="197" t="s">
        <v>55</v>
      </c>
      <c r="F109" s="178">
        <v>1</v>
      </c>
      <c r="G109" s="119">
        <v>3</v>
      </c>
      <c r="H109" s="82">
        <v>420</v>
      </c>
      <c r="I109" s="179"/>
      <c r="J109" s="180">
        <f>IF(I109&gt;=G109,I109*H109,I109*D109)</f>
        <v>0</v>
      </c>
      <c r="K109" s="181"/>
      <c r="L109" s="180">
        <f>IF(K109&gt;=G109,K109*H109,K109*D109)</f>
        <v>0</v>
      </c>
      <c r="M109" s="181"/>
      <c r="N109" s="180">
        <f>IF(M109&gt;=G109,M109*H109,M109*D109)</f>
        <v>0</v>
      </c>
      <c r="O109" s="181"/>
      <c r="P109" s="180">
        <f>IF(O109&gt;=G109,O109*H109,O109*D109)</f>
        <v>0</v>
      </c>
      <c r="Q109" s="181"/>
      <c r="R109" s="180">
        <f>IF(Q109&gt;=G109,Q109*H109,Q109*D109)</f>
        <v>0</v>
      </c>
      <c r="S109" s="181"/>
      <c r="T109" s="180">
        <f>IF(S109&gt;=G109,S109*H109,S109*D109)</f>
        <v>0</v>
      </c>
      <c r="U109" s="181"/>
      <c r="V109" s="180">
        <f>IF(U109&gt;=G109,U109*H109,U109*D109)</f>
        <v>0</v>
      </c>
      <c r="W109" s="179"/>
      <c r="X109" s="180">
        <f>IF(W109&gt;=G109,W109*H109,W109*D109)</f>
        <v>0</v>
      </c>
      <c r="Y109" s="182">
        <f>SUM(I109,K109,M109,O109,Q109,S109,U109,W109)</f>
        <v>0</v>
      </c>
      <c r="Z109" s="183">
        <f>SUM(Y109)*F109</f>
        <v>0</v>
      </c>
      <c r="AA109" s="184">
        <f>IF(Y109&gt;=G109,Y109*H109,Y109*D109)</f>
        <v>0</v>
      </c>
    </row>
    <row r="110" spans="1:27" s="29" customFormat="1" ht="19.5" customHeight="1">
      <c r="A110" s="38" t="s">
        <v>50</v>
      </c>
      <c r="B110" s="39" t="s">
        <v>11</v>
      </c>
      <c r="C110" s="39" t="s">
        <v>3</v>
      </c>
      <c r="D110" s="40">
        <v>48</v>
      </c>
      <c r="E110" s="39" t="s">
        <v>55</v>
      </c>
      <c r="F110" s="134">
        <v>1</v>
      </c>
      <c r="G110" s="72">
        <v>5</v>
      </c>
      <c r="H110" s="81">
        <v>46</v>
      </c>
      <c r="I110" s="18"/>
      <c r="J110" s="19">
        <f t="shared" si="165"/>
        <v>0</v>
      </c>
      <c r="K110" s="18"/>
      <c r="L110" s="19">
        <f t="shared" si="166"/>
        <v>0</v>
      </c>
      <c r="M110" s="18"/>
      <c r="N110" s="19">
        <f t="shared" si="167"/>
        <v>0</v>
      </c>
      <c r="O110" s="18"/>
      <c r="P110" s="19">
        <f t="shared" si="168"/>
        <v>0</v>
      </c>
      <c r="Q110" s="18"/>
      <c r="R110" s="19">
        <f t="shared" si="169"/>
        <v>0</v>
      </c>
      <c r="S110" s="18"/>
      <c r="T110" s="19">
        <f t="shared" si="170"/>
        <v>0</v>
      </c>
      <c r="U110" s="18"/>
      <c r="V110" s="19">
        <f t="shared" si="171"/>
        <v>0</v>
      </c>
      <c r="W110" s="18"/>
      <c r="X110" s="19">
        <f t="shared" si="172"/>
        <v>0</v>
      </c>
      <c r="Y110" s="20">
        <f t="shared" si="189"/>
        <v>0</v>
      </c>
      <c r="Z110" s="150">
        <f t="shared" si="173"/>
        <v>0</v>
      </c>
      <c r="AA110" s="21">
        <f t="shared" si="174"/>
        <v>0</v>
      </c>
    </row>
    <row r="111" spans="1:27" s="29" customFormat="1" ht="19.5" customHeight="1">
      <c r="A111" s="84"/>
      <c r="B111" s="109"/>
      <c r="C111" s="109"/>
      <c r="D111" s="86"/>
      <c r="E111" s="85"/>
      <c r="F111" s="135"/>
      <c r="G111" s="87"/>
      <c r="H111" s="88"/>
      <c r="I111" s="99"/>
      <c r="J111" s="100"/>
      <c r="K111" s="99"/>
      <c r="L111" s="100"/>
      <c r="M111" s="99"/>
      <c r="N111" s="100"/>
      <c r="O111" s="99"/>
      <c r="P111" s="100"/>
      <c r="Q111" s="99"/>
      <c r="R111" s="100"/>
      <c r="S111" s="99"/>
      <c r="T111" s="100"/>
      <c r="U111" s="99"/>
      <c r="V111" s="100"/>
      <c r="W111" s="99"/>
      <c r="X111" s="100"/>
      <c r="Y111" s="125"/>
      <c r="Z111" s="152"/>
      <c r="AA111" s="101"/>
    </row>
    <row r="112" spans="1:27" s="29" customFormat="1" ht="19.5" customHeight="1">
      <c r="A112" s="89" t="s">
        <v>93</v>
      </c>
      <c r="B112" s="212" t="s">
        <v>208</v>
      </c>
      <c r="C112" s="213"/>
      <c r="D112" s="213"/>
      <c r="E112" s="213"/>
      <c r="F112" s="213"/>
      <c r="G112" s="90"/>
      <c r="H112" s="91"/>
      <c r="I112" s="102"/>
      <c r="J112" s="103"/>
      <c r="K112" s="104"/>
      <c r="L112" s="103"/>
      <c r="M112" s="104"/>
      <c r="N112" s="103"/>
      <c r="O112" s="104"/>
      <c r="P112" s="103"/>
      <c r="Q112" s="104"/>
      <c r="R112" s="103"/>
      <c r="S112" s="104"/>
      <c r="T112" s="103"/>
      <c r="U112" s="104"/>
      <c r="V112" s="103"/>
      <c r="W112" s="102"/>
      <c r="X112" s="103"/>
      <c r="Y112" s="126"/>
      <c r="Z112" s="153"/>
      <c r="AA112" s="105"/>
    </row>
    <row r="113" spans="1:27" s="29" customFormat="1" ht="19.5" customHeight="1">
      <c r="A113" s="63" t="s">
        <v>219</v>
      </c>
      <c r="B113" s="39" t="s">
        <v>7</v>
      </c>
      <c r="C113" s="39" t="s">
        <v>3</v>
      </c>
      <c r="D113" s="40">
        <v>210</v>
      </c>
      <c r="E113" s="64" t="s">
        <v>56</v>
      </c>
      <c r="F113" s="136">
        <v>0.5</v>
      </c>
      <c r="G113" s="119" t="s">
        <v>10</v>
      </c>
      <c r="H113" s="82" t="s">
        <v>10</v>
      </c>
      <c r="I113" s="18"/>
      <c r="J113" s="19">
        <f t="shared" ref="J113" si="201">IF(I113&gt;=G113,I113*H113,I113*D113)</f>
        <v>0</v>
      </c>
      <c r="K113" s="41"/>
      <c r="L113" s="19">
        <f t="shared" ref="L113" si="202">IF(K113&gt;=G113,K113*H113,K113*D113)</f>
        <v>0</v>
      </c>
      <c r="M113" s="41"/>
      <c r="N113" s="19">
        <f t="shared" ref="N113" si="203">IF(M113&gt;=G113,M113*H113,M113*D113)</f>
        <v>0</v>
      </c>
      <c r="O113" s="41"/>
      <c r="P113" s="19">
        <f t="shared" ref="P113" si="204">IF(O113&gt;=G113,O113*H113,O113*D113)</f>
        <v>0</v>
      </c>
      <c r="Q113" s="41"/>
      <c r="R113" s="19">
        <f t="shared" ref="R113" si="205">IF(Q113&gt;=G113,Q113*H113,Q113*D113)</f>
        <v>0</v>
      </c>
      <c r="S113" s="41"/>
      <c r="T113" s="19">
        <f t="shared" ref="T113" si="206">IF(S113&gt;=G113,S113*H113,S113*D113)</f>
        <v>0</v>
      </c>
      <c r="U113" s="41"/>
      <c r="V113" s="19">
        <f t="shared" ref="V113" si="207">IF(U113&gt;=G113,U113*H113,U113*D113)</f>
        <v>0</v>
      </c>
      <c r="W113" s="18"/>
      <c r="X113" s="19">
        <f t="shared" ref="X113" si="208">IF(W113&gt;=G113,W113*H113,W113*D113)</f>
        <v>0</v>
      </c>
      <c r="Y113" s="20">
        <f t="shared" ref="Y113" si="209">SUM(I113,K113,M113,O113,Q113,S113,U113,W113)</f>
        <v>0</v>
      </c>
      <c r="Z113" s="150">
        <f t="shared" ref="Z113" si="210">SUM(Y113)*F113</f>
        <v>0</v>
      </c>
      <c r="AA113" s="21">
        <f t="shared" ref="AA113" si="211">IF(Y113&gt;=G113,Y113*H113,Y113*D113)</f>
        <v>0</v>
      </c>
    </row>
    <row r="114" spans="1:27" s="29" customFormat="1" ht="19.5" customHeight="1">
      <c r="A114" s="63" t="s">
        <v>218</v>
      </c>
      <c r="B114" s="39" t="s">
        <v>2</v>
      </c>
      <c r="C114" s="39" t="s">
        <v>3</v>
      </c>
      <c r="D114" s="40">
        <v>505</v>
      </c>
      <c r="E114" s="177" t="s">
        <v>55</v>
      </c>
      <c r="F114" s="136">
        <v>1.01</v>
      </c>
      <c r="G114" s="119">
        <v>3</v>
      </c>
      <c r="H114" s="82">
        <v>494</v>
      </c>
      <c r="I114" s="18"/>
      <c r="J114" s="19">
        <f t="shared" ref="J114" si="212">IF(I114&gt;=G114,I114*H114,I114*D114)</f>
        <v>0</v>
      </c>
      <c r="K114" s="41"/>
      <c r="L114" s="19">
        <f t="shared" ref="L114" si="213">IF(K114&gt;=G114,K114*H114,K114*D114)</f>
        <v>0</v>
      </c>
      <c r="M114" s="41"/>
      <c r="N114" s="19">
        <f t="shared" ref="N114" si="214">IF(M114&gt;=G114,M114*H114,M114*D114)</f>
        <v>0</v>
      </c>
      <c r="O114" s="41"/>
      <c r="P114" s="19">
        <f t="shared" ref="P114" si="215">IF(O114&gt;=G114,O114*H114,O114*D114)</f>
        <v>0</v>
      </c>
      <c r="Q114" s="41"/>
      <c r="R114" s="19">
        <f t="shared" ref="R114" si="216">IF(Q114&gt;=G114,Q114*H114,Q114*D114)</f>
        <v>0</v>
      </c>
      <c r="S114" s="41"/>
      <c r="T114" s="19">
        <f t="shared" ref="T114" si="217">IF(S114&gt;=G114,S114*H114,S114*D114)</f>
        <v>0</v>
      </c>
      <c r="U114" s="41"/>
      <c r="V114" s="19">
        <f t="shared" ref="V114" si="218">IF(U114&gt;=G114,U114*H114,U114*D114)</f>
        <v>0</v>
      </c>
      <c r="W114" s="18"/>
      <c r="X114" s="19">
        <f t="shared" ref="X114" si="219">IF(W114&gt;=G114,W114*H114,W114*D114)</f>
        <v>0</v>
      </c>
      <c r="Y114" s="20">
        <f t="shared" ref="Y114" si="220">SUM(I114,K114,M114,O114,Q114,S114,U114,W114)</f>
        <v>0</v>
      </c>
      <c r="Z114" s="150">
        <f t="shared" ref="Z114" si="221">SUM(Y114)*F114</f>
        <v>0</v>
      </c>
      <c r="AA114" s="21">
        <f t="shared" ref="AA114" si="222">IF(Y114&gt;=G114,Y114*H114,Y114*D114)</f>
        <v>0</v>
      </c>
    </row>
    <row r="115" spans="1:27" s="29" customFormat="1" ht="19.5" customHeight="1">
      <c r="A115" s="92"/>
      <c r="B115" s="93"/>
      <c r="C115" s="93"/>
      <c r="D115" s="94"/>
      <c r="E115" s="95"/>
      <c r="F115" s="138"/>
      <c r="G115" s="87"/>
      <c r="H115" s="88"/>
      <c r="I115" s="106"/>
      <c r="J115" s="100"/>
      <c r="K115" s="107"/>
      <c r="L115" s="100"/>
      <c r="M115" s="107"/>
      <c r="N115" s="100"/>
      <c r="O115" s="107"/>
      <c r="P115" s="100"/>
      <c r="Q115" s="107"/>
      <c r="R115" s="100"/>
      <c r="S115" s="107"/>
      <c r="T115" s="100"/>
      <c r="U115" s="107"/>
      <c r="V115" s="100"/>
      <c r="W115" s="99"/>
      <c r="X115" s="100"/>
      <c r="Y115" s="125"/>
      <c r="Z115" s="152"/>
      <c r="AA115" s="101"/>
    </row>
    <row r="116" spans="1:27" s="29" customFormat="1" ht="19.5" customHeight="1">
      <c r="A116" s="154" t="s">
        <v>66</v>
      </c>
      <c r="B116" s="96"/>
      <c r="C116" s="96"/>
      <c r="D116" s="97"/>
      <c r="E116" s="98"/>
      <c r="F116" s="139"/>
      <c r="G116" s="90"/>
      <c r="H116" s="91"/>
      <c r="I116" s="65"/>
      <c r="J116" s="103"/>
      <c r="K116" s="108"/>
      <c r="L116" s="103"/>
      <c r="M116" s="108"/>
      <c r="N116" s="103"/>
      <c r="O116" s="108"/>
      <c r="P116" s="103"/>
      <c r="Q116" s="108"/>
      <c r="R116" s="103"/>
      <c r="S116" s="108"/>
      <c r="T116" s="103"/>
      <c r="U116" s="108"/>
      <c r="V116" s="103"/>
      <c r="W116" s="102"/>
      <c r="X116" s="103"/>
      <c r="Y116" s="126"/>
      <c r="Z116" s="153"/>
      <c r="AA116" s="105"/>
    </row>
    <row r="117" spans="1:27" s="29" customFormat="1" ht="19.5" customHeight="1">
      <c r="A117" s="173" t="s">
        <v>163</v>
      </c>
      <c r="B117" s="175" t="s">
        <v>164</v>
      </c>
      <c r="C117" s="175" t="s">
        <v>47</v>
      </c>
      <c r="D117" s="176">
        <v>54</v>
      </c>
      <c r="E117" s="199" t="s">
        <v>161</v>
      </c>
      <c r="F117" s="178">
        <v>0.7</v>
      </c>
      <c r="G117" s="119" t="s">
        <v>10</v>
      </c>
      <c r="H117" s="82" t="s">
        <v>10</v>
      </c>
      <c r="I117" s="179"/>
      <c r="J117" s="180">
        <f t="shared" ref="J117" si="223">IF(I117&gt;=G117,I117*H117,I117*D117)</f>
        <v>0</v>
      </c>
      <c r="K117" s="181"/>
      <c r="L117" s="180">
        <f t="shared" ref="L117" si="224">IF(K117&gt;=G117,K117*H117,K117*D117)</f>
        <v>0</v>
      </c>
      <c r="M117" s="181"/>
      <c r="N117" s="180">
        <f t="shared" ref="N117" si="225">IF(M117&gt;=G117,M117*H117,M117*D117)</f>
        <v>0</v>
      </c>
      <c r="O117" s="181"/>
      <c r="P117" s="180">
        <f t="shared" ref="P117" si="226">IF(O117&gt;=G117,O117*H117,O117*D117)</f>
        <v>0</v>
      </c>
      <c r="Q117" s="181"/>
      <c r="R117" s="180">
        <f t="shared" ref="R117" si="227">IF(Q117&gt;=G117,Q117*H117,Q117*D117)</f>
        <v>0</v>
      </c>
      <c r="S117" s="181"/>
      <c r="T117" s="180">
        <f t="shared" ref="T117" si="228">IF(S117&gt;=G117,S117*H117,S117*D117)</f>
        <v>0</v>
      </c>
      <c r="U117" s="181"/>
      <c r="V117" s="180">
        <f t="shared" ref="V117" si="229">IF(U117&gt;=G117,U117*H117,U117*D117)</f>
        <v>0</v>
      </c>
      <c r="W117" s="179"/>
      <c r="X117" s="180">
        <f t="shared" ref="X117" si="230">IF(W117&gt;=G117,W117*H117,W117*D117)</f>
        <v>0</v>
      </c>
      <c r="Y117" s="182">
        <f t="shared" ref="Y117" si="231">SUM(I117,K117,M117,O117,Q117,S117,U117,W117)</f>
        <v>0</v>
      </c>
      <c r="Z117" s="183">
        <f t="shared" ref="Z117" si="232">SUM(Y117)*F117</f>
        <v>0</v>
      </c>
      <c r="AA117" s="184">
        <f t="shared" ref="AA117" si="233">IF(Y117&gt;=G117,Y117*H117,Y117*D117)</f>
        <v>0</v>
      </c>
    </row>
    <row r="118" spans="1:27" s="29" customFormat="1" ht="19.5" customHeight="1">
      <c r="A118" s="173" t="s">
        <v>211</v>
      </c>
      <c r="B118" s="175" t="s">
        <v>210</v>
      </c>
      <c r="C118" s="175" t="s">
        <v>3</v>
      </c>
      <c r="D118" s="176">
        <v>160</v>
      </c>
      <c r="E118" s="177" t="s">
        <v>55</v>
      </c>
      <c r="F118" s="178">
        <v>1</v>
      </c>
      <c r="G118" s="119" t="s">
        <v>10</v>
      </c>
      <c r="H118" s="82" t="s">
        <v>10</v>
      </c>
      <c r="I118" s="179"/>
      <c r="J118" s="180">
        <f t="shared" ref="J118" si="234">IF(I118&gt;=G118,I118*H118,I118*D118)</f>
        <v>0</v>
      </c>
      <c r="K118" s="181"/>
      <c r="L118" s="180">
        <f t="shared" ref="L118" si="235">IF(K118&gt;=G118,K118*H118,K118*D118)</f>
        <v>0</v>
      </c>
      <c r="M118" s="181"/>
      <c r="N118" s="180">
        <f t="shared" ref="N118" si="236">IF(M118&gt;=G118,M118*H118,M118*D118)</f>
        <v>0</v>
      </c>
      <c r="O118" s="181"/>
      <c r="P118" s="180">
        <f t="shared" ref="P118" si="237">IF(O118&gt;=G118,O118*H118,O118*D118)</f>
        <v>0</v>
      </c>
      <c r="Q118" s="181"/>
      <c r="R118" s="180">
        <f t="shared" ref="R118" si="238">IF(Q118&gt;=G118,Q118*H118,Q118*D118)</f>
        <v>0</v>
      </c>
      <c r="S118" s="181"/>
      <c r="T118" s="180">
        <f t="shared" ref="T118" si="239">IF(S118&gt;=G118,S118*H118,S118*D118)</f>
        <v>0</v>
      </c>
      <c r="U118" s="181"/>
      <c r="V118" s="180">
        <f t="shared" ref="V118" si="240">IF(U118&gt;=G118,U118*H118,U118*D118)</f>
        <v>0</v>
      </c>
      <c r="W118" s="179"/>
      <c r="X118" s="180">
        <f t="shared" ref="X118" si="241">IF(W118&gt;=G118,W118*H118,W118*D118)</f>
        <v>0</v>
      </c>
      <c r="Y118" s="182">
        <f t="shared" ref="Y118" si="242">SUM(I118,K118,M118,O118,Q118,S118,U118,W118)</f>
        <v>0</v>
      </c>
      <c r="Z118" s="183">
        <f t="shared" ref="Z118" si="243">SUM(Y118)*F118</f>
        <v>0</v>
      </c>
      <c r="AA118" s="184">
        <f t="shared" ref="AA118" si="244">IF(Y118&gt;=G118,Y118*H118,Y118*D118)</f>
        <v>0</v>
      </c>
    </row>
    <row r="119" spans="1:27" s="29" customFormat="1" ht="19.5" customHeight="1">
      <c r="A119" s="173" t="s">
        <v>212</v>
      </c>
      <c r="B119" s="175" t="s">
        <v>210</v>
      </c>
      <c r="C119" s="175" t="s">
        <v>3</v>
      </c>
      <c r="D119" s="176">
        <v>145</v>
      </c>
      <c r="E119" s="177" t="s">
        <v>55</v>
      </c>
      <c r="F119" s="178">
        <v>1</v>
      </c>
      <c r="G119" s="119" t="s">
        <v>10</v>
      </c>
      <c r="H119" s="82" t="s">
        <v>10</v>
      </c>
      <c r="I119" s="179"/>
      <c r="J119" s="180">
        <f t="shared" ref="J119" si="245">IF(I119&gt;=G119,I119*H119,I119*D119)</f>
        <v>0</v>
      </c>
      <c r="K119" s="181"/>
      <c r="L119" s="180">
        <f t="shared" ref="L119" si="246">IF(K119&gt;=G119,K119*H119,K119*D119)</f>
        <v>0</v>
      </c>
      <c r="M119" s="181"/>
      <c r="N119" s="180">
        <f t="shared" ref="N119" si="247">IF(M119&gt;=G119,M119*H119,M119*D119)</f>
        <v>0</v>
      </c>
      <c r="O119" s="181"/>
      <c r="P119" s="180">
        <f t="shared" ref="P119" si="248">IF(O119&gt;=G119,O119*H119,O119*D119)</f>
        <v>0</v>
      </c>
      <c r="Q119" s="181"/>
      <c r="R119" s="180">
        <f t="shared" ref="R119" si="249">IF(Q119&gt;=G119,Q119*H119,Q119*D119)</f>
        <v>0</v>
      </c>
      <c r="S119" s="181"/>
      <c r="T119" s="180">
        <f t="shared" ref="T119" si="250">IF(S119&gt;=G119,S119*H119,S119*D119)</f>
        <v>0</v>
      </c>
      <c r="U119" s="181"/>
      <c r="V119" s="180">
        <f t="shared" ref="V119" si="251">IF(U119&gt;=G119,U119*H119,U119*D119)</f>
        <v>0</v>
      </c>
      <c r="W119" s="179"/>
      <c r="X119" s="180">
        <f t="shared" ref="X119" si="252">IF(W119&gt;=G119,W119*H119,W119*D119)</f>
        <v>0</v>
      </c>
      <c r="Y119" s="182">
        <f t="shared" ref="Y119" si="253">SUM(I119,K119,M119,O119,Q119,S119,U119,W119)</f>
        <v>0</v>
      </c>
      <c r="Z119" s="183">
        <f t="shared" ref="Z119" si="254">SUM(Y119)*F119</f>
        <v>0</v>
      </c>
      <c r="AA119" s="184">
        <f t="shared" ref="AA119" si="255">IF(Y119&gt;=G119,Y119*H119,Y119*D119)</f>
        <v>0</v>
      </c>
    </row>
    <row r="120" spans="1:27" s="29" customFormat="1" ht="19.5" customHeight="1">
      <c r="A120" s="173" t="s">
        <v>214</v>
      </c>
      <c r="B120" s="175" t="s">
        <v>4</v>
      </c>
      <c r="C120" s="175" t="s">
        <v>215</v>
      </c>
      <c r="D120" s="176">
        <v>212</v>
      </c>
      <c r="E120" s="177" t="s">
        <v>55</v>
      </c>
      <c r="F120" s="178">
        <v>1</v>
      </c>
      <c r="G120" s="121">
        <v>3</v>
      </c>
      <c r="H120" s="83">
        <v>206</v>
      </c>
      <c r="I120" s="179"/>
      <c r="J120" s="180">
        <f t="shared" ref="J120" si="256">IF(I120&gt;=G120,I120*H120,I120*D120)</f>
        <v>0</v>
      </c>
      <c r="K120" s="181"/>
      <c r="L120" s="180">
        <f t="shared" ref="L120" si="257">IF(K120&gt;=G120,K120*H120,K120*D120)</f>
        <v>0</v>
      </c>
      <c r="M120" s="181"/>
      <c r="N120" s="180">
        <f t="shared" ref="N120" si="258">IF(M120&gt;=G120,M120*H120,M120*D120)</f>
        <v>0</v>
      </c>
      <c r="O120" s="181"/>
      <c r="P120" s="180">
        <f t="shared" ref="P120" si="259">IF(O120&gt;=G120,O120*H120,O120*D120)</f>
        <v>0</v>
      </c>
      <c r="Q120" s="181"/>
      <c r="R120" s="180">
        <f t="shared" ref="R120" si="260">IF(Q120&gt;=G120,Q120*H120,Q120*D120)</f>
        <v>0</v>
      </c>
      <c r="S120" s="181"/>
      <c r="T120" s="180">
        <f t="shared" ref="T120" si="261">IF(S120&gt;=G120,S120*H120,S120*D120)</f>
        <v>0</v>
      </c>
      <c r="U120" s="181"/>
      <c r="V120" s="180">
        <f t="shared" ref="V120" si="262">IF(U120&gt;=G120,U120*H120,U120*D120)</f>
        <v>0</v>
      </c>
      <c r="W120" s="179"/>
      <c r="X120" s="180">
        <f t="shared" ref="X120" si="263">IF(W120&gt;=G120,W120*H120,W120*D120)</f>
        <v>0</v>
      </c>
      <c r="Y120" s="182">
        <f t="shared" ref="Y120" si="264">SUM(I120,K120,M120,O120,Q120,S120,U120,W120)</f>
        <v>0</v>
      </c>
      <c r="Z120" s="183">
        <f t="shared" ref="Z120" si="265">SUM(Y120)*F120</f>
        <v>0</v>
      </c>
      <c r="AA120" s="184">
        <f t="shared" ref="AA120" si="266">IF(Y120&gt;=G120,Y120*H120,Y120*D120)</f>
        <v>0</v>
      </c>
    </row>
    <row r="121" spans="1:27" s="29" customFormat="1" ht="19.5" customHeight="1">
      <c r="A121" s="173" t="s">
        <v>122</v>
      </c>
      <c r="B121" s="175" t="s">
        <v>4</v>
      </c>
      <c r="C121" s="175" t="s">
        <v>154</v>
      </c>
      <c r="D121" s="176">
        <v>1144</v>
      </c>
      <c r="E121" s="177" t="s">
        <v>55</v>
      </c>
      <c r="F121" s="178">
        <v>1</v>
      </c>
      <c r="G121" s="121">
        <v>1</v>
      </c>
      <c r="H121" s="83">
        <v>1133</v>
      </c>
      <c r="I121" s="179"/>
      <c r="J121" s="180">
        <f t="shared" ref="J121" si="267">IF(I121&gt;=G121,I121*H121,I121*D121)</f>
        <v>0</v>
      </c>
      <c r="K121" s="181"/>
      <c r="L121" s="180">
        <f t="shared" ref="L121" si="268">IF(K121&gt;=G121,K121*H121,K121*D121)</f>
        <v>0</v>
      </c>
      <c r="M121" s="181"/>
      <c r="N121" s="180">
        <f t="shared" ref="N121" si="269">IF(M121&gt;=G121,M121*H121,M121*D121)</f>
        <v>0</v>
      </c>
      <c r="O121" s="181"/>
      <c r="P121" s="180">
        <f t="shared" ref="P121" si="270">IF(O121&gt;=G121,O121*H121,O121*D121)</f>
        <v>0</v>
      </c>
      <c r="Q121" s="181"/>
      <c r="R121" s="180">
        <f t="shared" ref="R121" si="271">IF(Q121&gt;=G121,Q121*H121,Q121*D121)</f>
        <v>0</v>
      </c>
      <c r="S121" s="181"/>
      <c r="T121" s="180">
        <f t="shared" ref="T121" si="272">IF(S121&gt;=G121,S121*H121,S121*D121)</f>
        <v>0</v>
      </c>
      <c r="U121" s="181"/>
      <c r="V121" s="180">
        <f t="shared" ref="V121" si="273">IF(U121&gt;=G121,U121*H121,U121*D121)</f>
        <v>0</v>
      </c>
      <c r="W121" s="179"/>
      <c r="X121" s="180">
        <f t="shared" ref="X121" si="274">IF(W121&gt;=G121,W121*H121,W121*D121)</f>
        <v>0</v>
      </c>
      <c r="Y121" s="182">
        <f t="shared" ref="Y121" si="275">SUM(I121,K121,M121,O121,Q121,S121,U121,W121)</f>
        <v>0</v>
      </c>
      <c r="Z121" s="183">
        <f t="shared" ref="Z121" si="276">SUM(Y121)*F121</f>
        <v>0</v>
      </c>
      <c r="AA121" s="184">
        <f t="shared" ref="AA121" si="277">IF(Y121&gt;=G121,Y121*H121,Y121*D121)</f>
        <v>0</v>
      </c>
    </row>
    <row r="122" spans="1:27" s="29" customFormat="1" ht="19.5" customHeight="1">
      <c r="A122" s="173" t="s">
        <v>162</v>
      </c>
      <c r="B122" s="175" t="s">
        <v>0</v>
      </c>
      <c r="C122" s="175" t="s">
        <v>44</v>
      </c>
      <c r="D122" s="176">
        <v>424</v>
      </c>
      <c r="E122" s="177" t="s">
        <v>55</v>
      </c>
      <c r="F122" s="178">
        <v>1</v>
      </c>
      <c r="G122" s="121">
        <v>1</v>
      </c>
      <c r="H122" s="83">
        <v>414</v>
      </c>
      <c r="I122" s="179"/>
      <c r="J122" s="180">
        <f t="shared" ref="J122" si="278">IF(I122&gt;=G122,I122*H122,I122*D122)</f>
        <v>0</v>
      </c>
      <c r="K122" s="181"/>
      <c r="L122" s="180">
        <f t="shared" ref="L122" si="279">IF(K122&gt;=G122,K122*H122,K122*D122)</f>
        <v>0</v>
      </c>
      <c r="M122" s="181"/>
      <c r="N122" s="180">
        <f t="shared" ref="N122" si="280">IF(M122&gt;=G122,M122*H122,M122*D122)</f>
        <v>0</v>
      </c>
      <c r="O122" s="181"/>
      <c r="P122" s="180">
        <f t="shared" ref="P122" si="281">IF(O122&gt;=G122,O122*H122,O122*D122)</f>
        <v>0</v>
      </c>
      <c r="Q122" s="181"/>
      <c r="R122" s="180">
        <f t="shared" ref="R122" si="282">IF(Q122&gt;=G122,Q122*H122,Q122*D122)</f>
        <v>0</v>
      </c>
      <c r="S122" s="181"/>
      <c r="T122" s="180">
        <f t="shared" ref="T122" si="283">IF(S122&gt;=G122,S122*H122,S122*D122)</f>
        <v>0</v>
      </c>
      <c r="U122" s="181"/>
      <c r="V122" s="180">
        <f t="shared" ref="V122" si="284">IF(U122&gt;=G122,U122*H122,U122*D122)</f>
        <v>0</v>
      </c>
      <c r="W122" s="179"/>
      <c r="X122" s="180">
        <f t="shared" ref="X122" si="285">IF(W122&gt;=G122,W122*H122,W122*D122)</f>
        <v>0</v>
      </c>
      <c r="Y122" s="182">
        <f t="shared" ref="Y122" si="286">SUM(I122,K122,M122,O122,Q122,S122,U122,W122)</f>
        <v>0</v>
      </c>
      <c r="Z122" s="183">
        <f t="shared" ref="Z122" si="287">SUM(Y122)*F122</f>
        <v>0</v>
      </c>
      <c r="AA122" s="184">
        <f t="shared" ref="AA122" si="288">IF(Y122&gt;=G122,Y122*H122,Y122*D122)</f>
        <v>0</v>
      </c>
    </row>
    <row r="123" spans="1:27" s="29" customFormat="1" ht="19.5" customHeight="1">
      <c r="A123" s="25" t="s">
        <v>196</v>
      </c>
      <c r="B123" s="170" t="s">
        <v>0</v>
      </c>
      <c r="C123" s="170" t="s">
        <v>3</v>
      </c>
      <c r="D123" s="171">
        <v>196</v>
      </c>
      <c r="E123" s="198" t="s">
        <v>161</v>
      </c>
      <c r="F123" s="134">
        <v>0.7</v>
      </c>
      <c r="G123" s="119" t="s">
        <v>10</v>
      </c>
      <c r="H123" s="82" t="s">
        <v>10</v>
      </c>
      <c r="I123" s="18"/>
      <c r="J123" s="19">
        <f t="shared" ref="J123" si="289">IF(I123&gt;=G123,I123*H123,I123*D123)</f>
        <v>0</v>
      </c>
      <c r="K123" s="41"/>
      <c r="L123" s="19">
        <f t="shared" ref="L123" si="290">IF(K123&gt;=G123,K123*H123,K123*D123)</f>
        <v>0</v>
      </c>
      <c r="M123" s="41"/>
      <c r="N123" s="19">
        <f t="shared" ref="N123" si="291">IF(M123&gt;=G123,M123*H123,M123*D123)</f>
        <v>0</v>
      </c>
      <c r="O123" s="41"/>
      <c r="P123" s="19">
        <f t="shared" ref="P123" si="292">IF(O123&gt;=G123,O123*H123,O123*D123)</f>
        <v>0</v>
      </c>
      <c r="Q123" s="41"/>
      <c r="R123" s="19">
        <f t="shared" ref="R123" si="293">IF(Q123&gt;=G123,Q123*H123,Q123*D123)</f>
        <v>0</v>
      </c>
      <c r="S123" s="41"/>
      <c r="T123" s="19">
        <f t="shared" ref="T123" si="294">IF(S123&gt;=G123,S123*H123,S123*D123)</f>
        <v>0</v>
      </c>
      <c r="U123" s="41"/>
      <c r="V123" s="19">
        <f t="shared" ref="V123" si="295">IF(U123&gt;=G123,U123*H123,U123*D123)</f>
        <v>0</v>
      </c>
      <c r="W123" s="18"/>
      <c r="X123" s="19">
        <f t="shared" ref="X123" si="296">IF(W123&gt;=G123,W123*H123,W123*D123)</f>
        <v>0</v>
      </c>
      <c r="Y123" s="20">
        <f t="shared" ref="Y123" si="297">SUM(I123,K123,M123,O123,Q123,S123,U123,W123)</f>
        <v>0</v>
      </c>
      <c r="Z123" s="150">
        <f t="shared" ref="Z123" si="298">SUM(Y123)*F123</f>
        <v>0</v>
      </c>
      <c r="AA123" s="21">
        <f t="shared" ref="AA123" si="299">IF(Y123&gt;=G123,Y123*H123,Y123*D123)</f>
        <v>0</v>
      </c>
    </row>
    <row r="124" spans="1:27" s="29" customFormat="1" ht="19.5" customHeight="1">
      <c r="A124" s="25" t="s">
        <v>156</v>
      </c>
      <c r="B124" s="170" t="s">
        <v>0</v>
      </c>
      <c r="C124" s="170" t="s">
        <v>3</v>
      </c>
      <c r="D124" s="171">
        <v>1688</v>
      </c>
      <c r="E124" s="172" t="s">
        <v>55</v>
      </c>
      <c r="F124" s="134">
        <v>1</v>
      </c>
      <c r="G124" s="119" t="s">
        <v>10</v>
      </c>
      <c r="H124" s="82" t="s">
        <v>10</v>
      </c>
      <c r="I124" s="18"/>
      <c r="J124" s="19">
        <f t="shared" ref="J124" si="300">IF(I124&gt;=G124,I124*H124,I124*D124)</f>
        <v>0</v>
      </c>
      <c r="K124" s="41"/>
      <c r="L124" s="19">
        <f t="shared" ref="L124" si="301">IF(K124&gt;=G124,K124*H124,K124*D124)</f>
        <v>0</v>
      </c>
      <c r="M124" s="41"/>
      <c r="N124" s="19">
        <f t="shared" ref="N124" si="302">IF(M124&gt;=G124,M124*H124,M124*D124)</f>
        <v>0</v>
      </c>
      <c r="O124" s="41"/>
      <c r="P124" s="19">
        <f t="shared" ref="P124" si="303">IF(O124&gt;=G124,O124*H124,O124*D124)</f>
        <v>0</v>
      </c>
      <c r="Q124" s="41"/>
      <c r="R124" s="19">
        <f t="shared" ref="R124" si="304">IF(Q124&gt;=G124,Q124*H124,Q124*D124)</f>
        <v>0</v>
      </c>
      <c r="S124" s="41"/>
      <c r="T124" s="19">
        <f t="shared" ref="T124" si="305">IF(S124&gt;=G124,S124*H124,S124*D124)</f>
        <v>0</v>
      </c>
      <c r="U124" s="41"/>
      <c r="V124" s="19">
        <f t="shared" ref="V124" si="306">IF(U124&gt;=G124,U124*H124,U124*D124)</f>
        <v>0</v>
      </c>
      <c r="W124" s="18"/>
      <c r="X124" s="19">
        <f t="shared" ref="X124" si="307">IF(W124&gt;=G124,W124*H124,W124*D124)</f>
        <v>0</v>
      </c>
      <c r="Y124" s="20">
        <f t="shared" ref="Y124" si="308">SUM(I124,K124,M124,O124,Q124,S124,U124,W124)</f>
        <v>0</v>
      </c>
      <c r="Z124" s="150">
        <f t="shared" ref="Z124" si="309">SUM(Y124)*F124</f>
        <v>0</v>
      </c>
      <c r="AA124" s="21">
        <f t="shared" ref="AA124" si="310">IF(Y124&gt;=G124,Y124*H124,Y124*D124)</f>
        <v>0</v>
      </c>
    </row>
    <row r="125" spans="1:27" s="29" customFormat="1" ht="19.5" customHeight="1">
      <c r="A125" s="191" t="s">
        <v>213</v>
      </c>
      <c r="B125" s="192" t="s">
        <v>0</v>
      </c>
      <c r="C125" s="192" t="s">
        <v>3</v>
      </c>
      <c r="D125" s="193">
        <v>206</v>
      </c>
      <c r="E125" s="194" t="s">
        <v>56</v>
      </c>
      <c r="F125" s="195">
        <v>1.2</v>
      </c>
      <c r="G125" s="76" t="s">
        <v>10</v>
      </c>
      <c r="H125" s="77" t="s">
        <v>10</v>
      </c>
      <c r="I125" s="18"/>
      <c r="J125" s="19">
        <f t="shared" ref="J125:J128" si="311">IF(I125&gt;=G125,I125*H125,I125*D125)</f>
        <v>0</v>
      </c>
      <c r="K125" s="41"/>
      <c r="L125" s="19">
        <f t="shared" ref="L125:L128" si="312">IF(K125&gt;=G125,K125*H125,K125*D125)</f>
        <v>0</v>
      </c>
      <c r="M125" s="41"/>
      <c r="N125" s="19">
        <f t="shared" ref="N125:N128" si="313">IF(M125&gt;=G125,M125*H125,M125*D125)</f>
        <v>0</v>
      </c>
      <c r="O125" s="41"/>
      <c r="P125" s="19">
        <f t="shared" ref="P125:P128" si="314">IF(O125&gt;=G125,O125*H125,O125*D125)</f>
        <v>0</v>
      </c>
      <c r="Q125" s="41"/>
      <c r="R125" s="19">
        <f t="shared" ref="R125:R128" si="315">IF(Q125&gt;=G125,Q125*H125,Q125*D125)</f>
        <v>0</v>
      </c>
      <c r="S125" s="41"/>
      <c r="T125" s="19">
        <f t="shared" ref="T125:T128" si="316">IF(S125&gt;=G125,S125*H125,S125*D125)</f>
        <v>0</v>
      </c>
      <c r="U125" s="41"/>
      <c r="V125" s="19">
        <f t="shared" ref="V125:V128" si="317">IF(U125&gt;=G125,U125*H125,U125*D125)</f>
        <v>0</v>
      </c>
      <c r="W125" s="18"/>
      <c r="X125" s="19">
        <f t="shared" ref="X125:X128" si="318">IF(W125&gt;=G125,W125*H125,W125*D125)</f>
        <v>0</v>
      </c>
      <c r="Y125" s="20">
        <f t="shared" ref="Y125:Y128" si="319">SUM(I125,K125,M125,O125,Q125,S125,U125,W125)</f>
        <v>0</v>
      </c>
      <c r="Z125" s="150">
        <f t="shared" ref="Z125:Z128" si="320">SUM(Y125)*F125</f>
        <v>0</v>
      </c>
      <c r="AA125" s="21">
        <f t="shared" ref="AA125:AA128" si="321">IF(Y125&gt;=G125,Y125*H125,Y125*D125)</f>
        <v>0</v>
      </c>
    </row>
    <row r="126" spans="1:27" s="29" customFormat="1" ht="19.5" customHeight="1">
      <c r="A126" s="155" t="s">
        <v>201</v>
      </c>
      <c r="B126" s="143" t="s">
        <v>0</v>
      </c>
      <c r="C126" s="143" t="s">
        <v>3</v>
      </c>
      <c r="D126" s="144">
        <v>323</v>
      </c>
      <c r="E126" s="160" t="s">
        <v>56</v>
      </c>
      <c r="F126" s="174">
        <v>0.9</v>
      </c>
      <c r="G126" s="76" t="s">
        <v>10</v>
      </c>
      <c r="H126" s="77" t="s">
        <v>10</v>
      </c>
      <c r="I126" s="146"/>
      <c r="J126" s="147">
        <f t="shared" ref="J126" si="322">IF(I126&gt;=G126,I126*H126,I126*D126)</f>
        <v>0</v>
      </c>
      <c r="K126" s="146"/>
      <c r="L126" s="147">
        <f t="shared" ref="L126" si="323">IF(K126&gt;=G126,K126*H126,K126*D126)</f>
        <v>0</v>
      </c>
      <c r="M126" s="146"/>
      <c r="N126" s="147">
        <f t="shared" ref="N126" si="324">IF(M126&gt;=G126,M126*H126,M126*D126)</f>
        <v>0</v>
      </c>
      <c r="O126" s="146"/>
      <c r="P126" s="147">
        <f t="shared" ref="P126" si="325">IF(O126&gt;=G126,O126*H126,O126*D126)</f>
        <v>0</v>
      </c>
      <c r="Q126" s="146"/>
      <c r="R126" s="147">
        <f t="shared" ref="R126" si="326">IF(Q126&gt;=G126,Q126*H126,Q126*D126)</f>
        <v>0</v>
      </c>
      <c r="S126" s="146"/>
      <c r="T126" s="147">
        <f t="shared" ref="T126" si="327">IF(S126&gt;=G126,S126*H126,S126*D126)</f>
        <v>0</v>
      </c>
      <c r="U126" s="146"/>
      <c r="V126" s="147">
        <f t="shared" ref="V126" si="328">IF(U126&gt;=G126,U126*H126,U126*D126)</f>
        <v>0</v>
      </c>
      <c r="W126" s="146"/>
      <c r="X126" s="147">
        <f t="shared" ref="X126" si="329">IF(W126&gt;=G126,W126*H126,W126*D126)</f>
        <v>0</v>
      </c>
      <c r="Y126" s="148">
        <f t="shared" ref="Y126" si="330">SUM(I126,K126,M126,O126,Q126,S126,U126,W126)</f>
        <v>0</v>
      </c>
      <c r="Z126" s="151">
        <f t="shared" ref="Z126" si="331">SUM(Y126)*F126</f>
        <v>0</v>
      </c>
      <c r="AA126" s="149">
        <f t="shared" ref="AA126" si="332">IF(Y126&gt;=G126,Y126*H126,Y126*D126)</f>
        <v>0</v>
      </c>
    </row>
    <row r="127" spans="1:27" s="29" customFormat="1" ht="19.5" customHeight="1">
      <c r="A127" s="155" t="s">
        <v>200</v>
      </c>
      <c r="B127" s="143" t="s">
        <v>0</v>
      </c>
      <c r="C127" s="143" t="s">
        <v>3</v>
      </c>
      <c r="D127" s="144">
        <v>606</v>
      </c>
      <c r="E127" s="160" t="s">
        <v>56</v>
      </c>
      <c r="F127" s="174">
        <v>2</v>
      </c>
      <c r="G127" s="76" t="s">
        <v>10</v>
      </c>
      <c r="H127" s="77" t="s">
        <v>10</v>
      </c>
      <c r="I127" s="146"/>
      <c r="J127" s="147">
        <f t="shared" ref="J127" si="333">IF(I127&gt;=G127,I127*H127,I127*D127)</f>
        <v>0</v>
      </c>
      <c r="K127" s="146"/>
      <c r="L127" s="147">
        <f t="shared" ref="L127" si="334">IF(K127&gt;=G127,K127*H127,K127*D127)</f>
        <v>0</v>
      </c>
      <c r="M127" s="146"/>
      <c r="N127" s="147">
        <f t="shared" ref="N127" si="335">IF(M127&gt;=G127,M127*H127,M127*D127)</f>
        <v>0</v>
      </c>
      <c r="O127" s="146"/>
      <c r="P127" s="147">
        <f t="shared" ref="P127" si="336">IF(O127&gt;=G127,O127*H127,O127*D127)</f>
        <v>0</v>
      </c>
      <c r="Q127" s="146"/>
      <c r="R127" s="147">
        <f t="shared" ref="R127" si="337">IF(Q127&gt;=G127,Q127*H127,Q127*D127)</f>
        <v>0</v>
      </c>
      <c r="S127" s="146"/>
      <c r="T127" s="147">
        <f t="shared" ref="T127" si="338">IF(S127&gt;=G127,S127*H127,S127*D127)</f>
        <v>0</v>
      </c>
      <c r="U127" s="146"/>
      <c r="V127" s="147">
        <f t="shared" ref="V127" si="339">IF(U127&gt;=G127,U127*H127,U127*D127)</f>
        <v>0</v>
      </c>
      <c r="W127" s="146"/>
      <c r="X127" s="147">
        <f t="shared" ref="X127" si="340">IF(W127&gt;=G127,W127*H127,W127*D127)</f>
        <v>0</v>
      </c>
      <c r="Y127" s="148">
        <f t="shared" ref="Y127" si="341">SUM(I127,K127,M127,O127,Q127,S127,U127,W127)</f>
        <v>0</v>
      </c>
      <c r="Z127" s="151">
        <f t="shared" ref="Z127" si="342">SUM(Y127)*F127</f>
        <v>0</v>
      </c>
      <c r="AA127" s="149">
        <f t="shared" ref="AA127" si="343">IF(Y127&gt;=G127,Y127*H127,Y127*D127)</f>
        <v>0</v>
      </c>
    </row>
    <row r="128" spans="1:27" s="29" customFormat="1" ht="19.5" customHeight="1">
      <c r="A128" s="155" t="s">
        <v>150</v>
      </c>
      <c r="B128" s="143" t="s">
        <v>7</v>
      </c>
      <c r="C128" s="143" t="s">
        <v>34</v>
      </c>
      <c r="D128" s="144">
        <v>560</v>
      </c>
      <c r="E128" s="160" t="s">
        <v>56</v>
      </c>
      <c r="F128" s="161">
        <v>1.8</v>
      </c>
      <c r="G128" s="76" t="s">
        <v>10</v>
      </c>
      <c r="H128" s="77" t="s">
        <v>10</v>
      </c>
      <c r="I128" s="146"/>
      <c r="J128" s="147">
        <f t="shared" si="311"/>
        <v>0</v>
      </c>
      <c r="K128" s="146"/>
      <c r="L128" s="147">
        <f t="shared" si="312"/>
        <v>0</v>
      </c>
      <c r="M128" s="146"/>
      <c r="N128" s="147">
        <f t="shared" si="313"/>
        <v>0</v>
      </c>
      <c r="O128" s="146"/>
      <c r="P128" s="147">
        <f t="shared" si="314"/>
        <v>0</v>
      </c>
      <c r="Q128" s="146"/>
      <c r="R128" s="147">
        <f t="shared" si="315"/>
        <v>0</v>
      </c>
      <c r="S128" s="146"/>
      <c r="T128" s="147">
        <f t="shared" si="316"/>
        <v>0</v>
      </c>
      <c r="U128" s="146"/>
      <c r="V128" s="147">
        <f t="shared" si="317"/>
        <v>0</v>
      </c>
      <c r="W128" s="146"/>
      <c r="X128" s="147">
        <f t="shared" si="318"/>
        <v>0</v>
      </c>
      <c r="Y128" s="148">
        <f t="shared" si="319"/>
        <v>0</v>
      </c>
      <c r="Z128" s="151">
        <f t="shared" si="320"/>
        <v>0</v>
      </c>
      <c r="AA128" s="149">
        <f t="shared" si="321"/>
        <v>0</v>
      </c>
    </row>
    <row r="129" spans="1:30" s="29" customFormat="1" ht="19.5" customHeight="1">
      <c r="A129" s="155" t="s">
        <v>170</v>
      </c>
      <c r="B129" s="143" t="s">
        <v>0</v>
      </c>
      <c r="C129" s="143" t="s">
        <v>3</v>
      </c>
      <c r="D129" s="144">
        <v>136</v>
      </c>
      <c r="E129" s="160" t="s">
        <v>56</v>
      </c>
      <c r="F129" s="161">
        <v>1</v>
      </c>
      <c r="G129" s="76" t="s">
        <v>10</v>
      </c>
      <c r="H129" s="77" t="s">
        <v>10</v>
      </c>
      <c r="I129" s="146"/>
      <c r="J129" s="147">
        <f t="shared" ref="J129" si="344">IF(I129&gt;=G129,I129*H129,I129*D129)</f>
        <v>0</v>
      </c>
      <c r="K129" s="146"/>
      <c r="L129" s="147">
        <f t="shared" ref="L129" si="345">IF(K129&gt;=G129,K129*H129,K129*D129)</f>
        <v>0</v>
      </c>
      <c r="M129" s="146"/>
      <c r="N129" s="147">
        <f t="shared" ref="N129" si="346">IF(M129&gt;=G129,M129*H129,M129*D129)</f>
        <v>0</v>
      </c>
      <c r="O129" s="146"/>
      <c r="P129" s="147">
        <f t="shared" ref="P129" si="347">IF(O129&gt;=G129,O129*H129,O129*D129)</f>
        <v>0</v>
      </c>
      <c r="Q129" s="146"/>
      <c r="R129" s="147">
        <f t="shared" ref="R129" si="348">IF(Q129&gt;=G129,Q129*H129,Q129*D129)</f>
        <v>0</v>
      </c>
      <c r="S129" s="146"/>
      <c r="T129" s="147">
        <f t="shared" ref="T129" si="349">IF(S129&gt;=G129,S129*H129,S129*D129)</f>
        <v>0</v>
      </c>
      <c r="U129" s="146"/>
      <c r="V129" s="147">
        <f t="shared" ref="V129" si="350">IF(U129&gt;=G129,U129*H129,U129*D129)</f>
        <v>0</v>
      </c>
      <c r="W129" s="146"/>
      <c r="X129" s="147">
        <f t="shared" ref="X129" si="351">IF(W129&gt;=G129,W129*H129,W129*D129)</f>
        <v>0</v>
      </c>
      <c r="Y129" s="148">
        <f t="shared" ref="Y129" si="352">SUM(I129,K129,M129,O129,Q129,S129,U129,W129)</f>
        <v>0</v>
      </c>
      <c r="Z129" s="151">
        <f t="shared" ref="Z129" si="353">SUM(Y129)*F129</f>
        <v>0</v>
      </c>
      <c r="AA129" s="149">
        <f t="shared" ref="AA129" si="354">IF(Y129&gt;=G129,Y129*H129,Y129*D129)</f>
        <v>0</v>
      </c>
    </row>
    <row r="130" spans="1:30" s="29" customFormat="1" ht="19.5" customHeight="1">
      <c r="A130" s="155" t="s">
        <v>207</v>
      </c>
      <c r="B130" s="143" t="s">
        <v>2</v>
      </c>
      <c r="C130" s="143" t="s">
        <v>1</v>
      </c>
      <c r="D130" s="144">
        <v>484</v>
      </c>
      <c r="E130" s="143" t="s">
        <v>55</v>
      </c>
      <c r="F130" s="161">
        <v>1</v>
      </c>
      <c r="G130" s="76" t="s">
        <v>10</v>
      </c>
      <c r="H130" s="77" t="s">
        <v>10</v>
      </c>
      <c r="I130" s="146"/>
      <c r="J130" s="147">
        <f t="shared" ref="J130" si="355">IF(I130&gt;=G130,I130*H130,I130*D130)</f>
        <v>0</v>
      </c>
      <c r="K130" s="146"/>
      <c r="L130" s="147">
        <f t="shared" ref="L130" si="356">IF(K130&gt;=G130,K130*H130,K130*D130)</f>
        <v>0</v>
      </c>
      <c r="M130" s="146"/>
      <c r="N130" s="147">
        <f t="shared" ref="N130" si="357">IF(M130&gt;=G130,M130*H130,M130*D130)</f>
        <v>0</v>
      </c>
      <c r="O130" s="146"/>
      <c r="P130" s="147">
        <f t="shared" ref="P130" si="358">IF(O130&gt;=G130,O130*H130,O130*D130)</f>
        <v>0</v>
      </c>
      <c r="Q130" s="146"/>
      <c r="R130" s="147">
        <f t="shared" ref="R130" si="359">IF(Q130&gt;=G130,Q130*H130,Q130*D130)</f>
        <v>0</v>
      </c>
      <c r="S130" s="146"/>
      <c r="T130" s="147">
        <f t="shared" ref="T130" si="360">IF(S130&gt;=G130,S130*H130,S130*D130)</f>
        <v>0</v>
      </c>
      <c r="U130" s="146"/>
      <c r="V130" s="147">
        <f t="shared" ref="V130" si="361">IF(U130&gt;=G130,U130*H130,U130*D130)</f>
        <v>0</v>
      </c>
      <c r="W130" s="146"/>
      <c r="X130" s="147">
        <f t="shared" ref="X130" si="362">IF(W130&gt;=G130,W130*H130,W130*D130)</f>
        <v>0</v>
      </c>
      <c r="Y130" s="148">
        <f t="shared" ref="Y130" si="363">SUM(I130,K130,M130,O130,Q130,S130,U130,W130)</f>
        <v>0</v>
      </c>
      <c r="Z130" s="151">
        <f t="shared" ref="Z130" si="364">SUM(Y130)*F130</f>
        <v>0</v>
      </c>
      <c r="AA130" s="149">
        <f t="shared" ref="AA130" si="365">IF(Y130&gt;=G130,Y130*H130,Y130*D130)</f>
        <v>0</v>
      </c>
    </row>
    <row r="131" spans="1:30" s="29" customFormat="1" ht="19.5" customHeight="1">
      <c r="A131" s="202" t="s">
        <v>184</v>
      </c>
      <c r="B131" s="143" t="s">
        <v>4</v>
      </c>
      <c r="C131" s="143" t="s">
        <v>182</v>
      </c>
      <c r="D131" s="144">
        <v>404</v>
      </c>
      <c r="E131" s="203" t="s">
        <v>183</v>
      </c>
      <c r="F131" s="161">
        <v>1.8</v>
      </c>
      <c r="G131" s="76">
        <v>0.75</v>
      </c>
      <c r="H131" s="77">
        <v>396</v>
      </c>
      <c r="I131" s="146"/>
      <c r="J131" s="147">
        <f t="shared" ref="J131" si="366">IF(I131&gt;=G131,I131*H131,I131*D131)</f>
        <v>0</v>
      </c>
      <c r="K131" s="146"/>
      <c r="L131" s="147">
        <f t="shared" ref="L131" si="367">IF(K131&gt;=G131,K131*H131,K131*D131)</f>
        <v>0</v>
      </c>
      <c r="M131" s="146"/>
      <c r="N131" s="147">
        <f t="shared" ref="N131" si="368">IF(M131&gt;=G131,M131*H131,M131*D131)</f>
        <v>0</v>
      </c>
      <c r="O131" s="146"/>
      <c r="P131" s="147">
        <f t="shared" ref="P131" si="369">IF(O131&gt;=G131,O131*H131,O131*D131)</f>
        <v>0</v>
      </c>
      <c r="Q131" s="146"/>
      <c r="R131" s="147">
        <f t="shared" ref="R131" si="370">IF(Q131&gt;=G131,Q131*H131,Q131*D131)</f>
        <v>0</v>
      </c>
      <c r="S131" s="146"/>
      <c r="T131" s="147">
        <f t="shared" ref="T131" si="371">IF(S131&gt;=G131,S131*H131,S131*D131)</f>
        <v>0</v>
      </c>
      <c r="U131" s="146"/>
      <c r="V131" s="147">
        <f t="shared" ref="V131" si="372">IF(U131&gt;=G131,U131*H131,U131*D131)</f>
        <v>0</v>
      </c>
      <c r="W131" s="146"/>
      <c r="X131" s="147">
        <f t="shared" ref="X131" si="373">IF(W131&gt;=G131,W131*H131,W131*D131)</f>
        <v>0</v>
      </c>
      <c r="Y131" s="148">
        <f t="shared" ref="Y131" si="374">SUM(I131,K131,M131,O131,Q131,S131,U131,W131)</f>
        <v>0</v>
      </c>
      <c r="Z131" s="151">
        <f t="shared" ref="Z131" si="375">SUM(Y131)*F131</f>
        <v>0</v>
      </c>
      <c r="AA131" s="149">
        <f t="shared" ref="AA131" si="376">IF(Y131&gt;=G131,Y131*H131,Y131*D131)</f>
        <v>0</v>
      </c>
    </row>
    <row r="132" spans="1:30" s="29" customFormat="1" ht="19.5" customHeight="1">
      <c r="A132" s="25" t="s">
        <v>186</v>
      </c>
      <c r="B132" s="170" t="s">
        <v>2</v>
      </c>
      <c r="C132" s="170" t="s">
        <v>24</v>
      </c>
      <c r="D132" s="171">
        <v>84</v>
      </c>
      <c r="E132" s="172" t="s">
        <v>55</v>
      </c>
      <c r="F132" s="134">
        <v>1.5</v>
      </c>
      <c r="G132" s="119">
        <v>3</v>
      </c>
      <c r="H132" s="82">
        <v>81</v>
      </c>
      <c r="I132" s="18"/>
      <c r="J132" s="19">
        <f t="shared" ref="J132" si="377">IF(I132&gt;=G132,I132*H132,I132*D132)</f>
        <v>0</v>
      </c>
      <c r="K132" s="41"/>
      <c r="L132" s="19">
        <f t="shared" ref="L132" si="378">IF(K132&gt;=G132,K132*H132,K132*D132)</f>
        <v>0</v>
      </c>
      <c r="M132" s="41"/>
      <c r="N132" s="19">
        <f t="shared" ref="N132" si="379">IF(M132&gt;=G132,M132*H132,M132*D132)</f>
        <v>0</v>
      </c>
      <c r="O132" s="41"/>
      <c r="P132" s="19">
        <f t="shared" ref="P132" si="380">IF(O132&gt;=G132,O132*H132,O132*D132)</f>
        <v>0</v>
      </c>
      <c r="Q132" s="41"/>
      <c r="R132" s="19">
        <f t="shared" ref="R132" si="381">IF(Q132&gt;=G132,Q132*H132,Q132*D132)</f>
        <v>0</v>
      </c>
      <c r="S132" s="41"/>
      <c r="T132" s="19">
        <f t="shared" ref="T132" si="382">IF(S132&gt;=G132,S132*H132,S132*D132)</f>
        <v>0</v>
      </c>
      <c r="U132" s="41"/>
      <c r="V132" s="19">
        <f t="shared" ref="V132" si="383">IF(U132&gt;=G132,U132*H132,U132*D132)</f>
        <v>0</v>
      </c>
      <c r="W132" s="18"/>
      <c r="X132" s="19">
        <f t="shared" ref="X132" si="384">IF(W132&gt;=G132,W132*H132,W132*D132)</f>
        <v>0</v>
      </c>
      <c r="Y132" s="20">
        <f t="shared" ref="Y132" si="385">SUM(I132,K132,M132,O132,Q132,S132,U132,W132)</f>
        <v>0</v>
      </c>
      <c r="Z132" s="150">
        <f t="shared" ref="Z132" si="386">SUM(Y132)*F132</f>
        <v>0</v>
      </c>
      <c r="AA132" s="21">
        <f t="shared" ref="AA132" si="387">IF(Y132&gt;=G132,Y132*H132,Y132*D132)</f>
        <v>0</v>
      </c>
    </row>
    <row r="133" spans="1:30" s="29" customFormat="1" ht="19.5" customHeight="1">
      <c r="A133" s="25" t="s">
        <v>185</v>
      </c>
      <c r="B133" s="170" t="s">
        <v>2</v>
      </c>
      <c r="C133" s="170" t="s">
        <v>24</v>
      </c>
      <c r="D133" s="171">
        <v>74</v>
      </c>
      <c r="E133" s="172" t="s">
        <v>55</v>
      </c>
      <c r="F133" s="134">
        <v>1.5</v>
      </c>
      <c r="G133" s="119">
        <v>3</v>
      </c>
      <c r="H133" s="82">
        <v>71</v>
      </c>
      <c r="I133" s="18"/>
      <c r="J133" s="19">
        <f t="shared" ref="J133" si="388">IF(I133&gt;=G133,I133*H133,I133*D133)</f>
        <v>0</v>
      </c>
      <c r="K133" s="41"/>
      <c r="L133" s="19">
        <f t="shared" ref="L133" si="389">IF(K133&gt;=G133,K133*H133,K133*D133)</f>
        <v>0</v>
      </c>
      <c r="M133" s="41"/>
      <c r="N133" s="19">
        <f t="shared" ref="N133" si="390">IF(M133&gt;=G133,M133*H133,M133*D133)</f>
        <v>0</v>
      </c>
      <c r="O133" s="41"/>
      <c r="P133" s="19">
        <f t="shared" ref="P133" si="391">IF(O133&gt;=G133,O133*H133,O133*D133)</f>
        <v>0</v>
      </c>
      <c r="Q133" s="41"/>
      <c r="R133" s="19">
        <f t="shared" ref="R133" si="392">IF(Q133&gt;=G133,Q133*H133,Q133*D133)</f>
        <v>0</v>
      </c>
      <c r="S133" s="41"/>
      <c r="T133" s="19">
        <f t="shared" ref="T133" si="393">IF(S133&gt;=G133,S133*H133,S133*D133)</f>
        <v>0</v>
      </c>
      <c r="U133" s="41"/>
      <c r="V133" s="19">
        <f t="shared" ref="V133" si="394">IF(U133&gt;=G133,U133*H133,U133*D133)</f>
        <v>0</v>
      </c>
      <c r="W133" s="18"/>
      <c r="X133" s="19">
        <f t="shared" ref="X133" si="395">IF(W133&gt;=G133,W133*H133,W133*D133)</f>
        <v>0</v>
      </c>
      <c r="Y133" s="20">
        <f t="shared" ref="Y133" si="396">SUM(I133,K133,M133,O133,Q133,S133,U133,W133)</f>
        <v>0</v>
      </c>
      <c r="Z133" s="150">
        <f t="shared" ref="Z133" si="397">SUM(Y133)*F133</f>
        <v>0</v>
      </c>
      <c r="AA133" s="21">
        <f t="shared" ref="AA133" si="398">IF(Y133&gt;=G133,Y133*H133,Y133*D133)</f>
        <v>0</v>
      </c>
    </row>
    <row r="134" spans="1:30" s="29" customFormat="1" ht="19.5" customHeight="1">
      <c r="A134" s="173" t="s">
        <v>149</v>
      </c>
      <c r="B134" s="185" t="s">
        <v>13</v>
      </c>
      <c r="C134" s="185" t="s">
        <v>48</v>
      </c>
      <c r="D134" s="186">
        <v>265</v>
      </c>
      <c r="E134" s="187" t="s">
        <v>56</v>
      </c>
      <c r="F134" s="178">
        <v>1.5</v>
      </c>
      <c r="G134" s="119" t="s">
        <v>10</v>
      </c>
      <c r="H134" s="82" t="s">
        <v>10</v>
      </c>
      <c r="I134" s="179"/>
      <c r="J134" s="180">
        <f t="shared" ref="J134" si="399">IF(I134&gt;=G134,I134*H134,I134*D134)</f>
        <v>0</v>
      </c>
      <c r="K134" s="181"/>
      <c r="L134" s="180">
        <f t="shared" ref="L134" si="400">IF(K134&gt;=G134,K134*H134,K134*D134)</f>
        <v>0</v>
      </c>
      <c r="M134" s="181"/>
      <c r="N134" s="180">
        <f t="shared" ref="N134" si="401">IF(M134&gt;=G134,M134*H134,M134*D134)</f>
        <v>0</v>
      </c>
      <c r="O134" s="181"/>
      <c r="P134" s="180">
        <f t="shared" ref="P134" si="402">IF(O134&gt;=G134,O134*H134,O134*D134)</f>
        <v>0</v>
      </c>
      <c r="Q134" s="181"/>
      <c r="R134" s="180">
        <f t="shared" ref="R134" si="403">IF(Q134&gt;=G134,Q134*H134,Q134*D134)</f>
        <v>0</v>
      </c>
      <c r="S134" s="181"/>
      <c r="T134" s="180">
        <f t="shared" ref="T134" si="404">IF(S134&gt;=G134,S134*H134,S134*D134)</f>
        <v>0</v>
      </c>
      <c r="U134" s="181"/>
      <c r="V134" s="180">
        <f t="shared" ref="V134" si="405">IF(U134&gt;=G134,U134*H134,U134*D134)</f>
        <v>0</v>
      </c>
      <c r="W134" s="179"/>
      <c r="X134" s="180">
        <f t="shared" ref="X134" si="406">IF(W134&gt;=G134,W134*H134,W134*D134)</f>
        <v>0</v>
      </c>
      <c r="Y134" s="182">
        <f t="shared" ref="Y134" si="407">SUM(I134,K134,M134,O134,Q134,S134,U134,W134)</f>
        <v>0</v>
      </c>
      <c r="Z134" s="183">
        <f t="shared" ref="Z134" si="408">SUM(Y134)*F134</f>
        <v>0</v>
      </c>
      <c r="AA134" s="184">
        <f t="shared" ref="AA134" si="409">IF(Y134&gt;=G134,Y134*H134,Y134*D134)</f>
        <v>0</v>
      </c>
    </row>
    <row r="135" spans="1:30" s="29" customFormat="1" ht="19.5" customHeight="1">
      <c r="A135" s="173" t="s">
        <v>194</v>
      </c>
      <c r="B135" s="185" t="s">
        <v>4</v>
      </c>
      <c r="C135" s="185" t="s">
        <v>169</v>
      </c>
      <c r="D135" s="186">
        <v>460</v>
      </c>
      <c r="E135" s="197" t="s">
        <v>55</v>
      </c>
      <c r="F135" s="178">
        <v>1</v>
      </c>
      <c r="G135" s="119">
        <v>1</v>
      </c>
      <c r="H135" s="82">
        <v>450</v>
      </c>
      <c r="I135" s="179"/>
      <c r="J135" s="180">
        <f t="shared" ref="J135" si="410">IF(I135&gt;=G135,I135*H135,I135*D135)</f>
        <v>0</v>
      </c>
      <c r="K135" s="181"/>
      <c r="L135" s="180">
        <f t="shared" ref="L135" si="411">IF(K135&gt;=G135,K135*H135,K135*D135)</f>
        <v>0</v>
      </c>
      <c r="M135" s="181"/>
      <c r="N135" s="180">
        <f t="shared" ref="N135" si="412">IF(M135&gt;=G135,M135*H135,M135*D135)</f>
        <v>0</v>
      </c>
      <c r="O135" s="181"/>
      <c r="P135" s="180">
        <f t="shared" ref="P135" si="413">IF(O135&gt;=G135,O135*H135,O135*D135)</f>
        <v>0</v>
      </c>
      <c r="Q135" s="181"/>
      <c r="R135" s="180">
        <f t="shared" ref="R135" si="414">IF(Q135&gt;=G135,Q135*H135,Q135*D135)</f>
        <v>0</v>
      </c>
      <c r="S135" s="181"/>
      <c r="T135" s="180">
        <f t="shared" ref="T135" si="415">IF(S135&gt;=G135,S135*H135,S135*D135)</f>
        <v>0</v>
      </c>
      <c r="U135" s="181"/>
      <c r="V135" s="180">
        <f t="shared" ref="V135" si="416">IF(U135&gt;=G135,U135*H135,U135*D135)</f>
        <v>0</v>
      </c>
      <c r="W135" s="179"/>
      <c r="X135" s="180">
        <f t="shared" ref="X135" si="417">IF(W135&gt;=G135,W135*H135,W135*D135)</f>
        <v>0</v>
      </c>
      <c r="Y135" s="182">
        <f t="shared" ref="Y135" si="418">SUM(I135,K135,M135,O135,Q135,S135,U135,W135)</f>
        <v>0</v>
      </c>
      <c r="Z135" s="183">
        <f t="shared" ref="Z135" si="419">SUM(Y135)*F135</f>
        <v>0</v>
      </c>
      <c r="AA135" s="184">
        <f t="shared" ref="AA135" si="420">IF(Y135&gt;=G135,Y135*H135,Y135*D135)</f>
        <v>0</v>
      </c>
    </row>
    <row r="136" spans="1:30" s="48" customFormat="1" ht="24.75" customHeight="1" thickBot="1">
      <c r="A136" s="169" t="s">
        <v>148</v>
      </c>
      <c r="B136" s="116"/>
      <c r="C136" s="116"/>
      <c r="D136" s="116"/>
      <c r="E136" s="116"/>
      <c r="F136" s="140"/>
      <c r="G136" s="116"/>
      <c r="H136" s="117"/>
      <c r="I136" s="66"/>
      <c r="J136" s="67"/>
      <c r="K136" s="66"/>
      <c r="L136" s="68"/>
      <c r="M136" s="66"/>
      <c r="N136" s="68" t="s">
        <v>71</v>
      </c>
      <c r="O136" s="66"/>
      <c r="P136" s="68" t="s">
        <v>71</v>
      </c>
      <c r="Q136" s="66"/>
      <c r="R136" s="68" t="s">
        <v>71</v>
      </c>
      <c r="S136" s="66"/>
      <c r="T136" s="68" t="s">
        <v>71</v>
      </c>
      <c r="U136" s="66"/>
      <c r="V136" s="67" t="s">
        <v>71</v>
      </c>
      <c r="W136" s="66"/>
      <c r="X136" s="67" t="s">
        <v>71</v>
      </c>
      <c r="Y136" s="69"/>
      <c r="Z136" s="123"/>
      <c r="AA136" s="70" t="s">
        <v>71</v>
      </c>
    </row>
    <row r="137" spans="1:30" ht="21" thickBot="1">
      <c r="A137" s="49" t="s">
        <v>57</v>
      </c>
      <c r="B137" s="112"/>
      <c r="C137" s="112"/>
      <c r="D137" s="113"/>
      <c r="E137" s="112"/>
      <c r="F137" s="112"/>
      <c r="G137" s="114"/>
      <c r="H137" s="115"/>
      <c r="I137" s="50"/>
      <c r="J137" s="51">
        <f>SUM(J9:J136)</f>
        <v>0</v>
      </c>
      <c r="K137" s="50"/>
      <c r="L137" s="51">
        <f>SUM(L9:L136)</f>
        <v>0</v>
      </c>
      <c r="M137" s="50"/>
      <c r="N137" s="51">
        <f>SUM(N9:N136)</f>
        <v>0</v>
      </c>
      <c r="O137" s="50"/>
      <c r="P137" s="51">
        <f>SUM(P9:P136)</f>
        <v>0</v>
      </c>
      <c r="Q137" s="50"/>
      <c r="R137" s="51">
        <f>SUM(R9:R136)</f>
        <v>0</v>
      </c>
      <c r="S137" s="50"/>
      <c r="T137" s="51">
        <f>SUM(T9:T136)</f>
        <v>0</v>
      </c>
      <c r="U137" s="50"/>
      <c r="V137" s="51">
        <f>SUM(V9:V136)</f>
        <v>0</v>
      </c>
      <c r="W137" s="50"/>
      <c r="X137" s="51">
        <f>SUM(X9:X136)</f>
        <v>0</v>
      </c>
      <c r="Y137" s="50"/>
      <c r="Z137" s="124">
        <f>SUM(Z9:Z134)</f>
        <v>0</v>
      </c>
      <c r="AA137" s="51">
        <f>SUM(AA9:AA136)</f>
        <v>0</v>
      </c>
      <c r="AB137" s="52"/>
      <c r="AC137" s="52"/>
    </row>
    <row r="138" spans="1:30">
      <c r="I138" s="52"/>
      <c r="J138" s="52" t="s">
        <v>59</v>
      </c>
      <c r="K138" s="52"/>
      <c r="L138" s="52" t="s">
        <v>59</v>
      </c>
      <c r="M138" s="52"/>
      <c r="N138" s="52" t="s">
        <v>59</v>
      </c>
      <c r="O138" s="52"/>
      <c r="P138" s="52" t="s">
        <v>59</v>
      </c>
      <c r="Q138" s="52"/>
      <c r="R138" s="52" t="s">
        <v>59</v>
      </c>
      <c r="S138" s="52"/>
      <c r="T138" s="52" t="s">
        <v>59</v>
      </c>
      <c r="U138" s="52"/>
      <c r="V138" s="52" t="s">
        <v>59</v>
      </c>
      <c r="W138" s="52"/>
      <c r="X138" s="52" t="s">
        <v>59</v>
      </c>
      <c r="Y138" s="52"/>
      <c r="Z138" s="52" t="s">
        <v>55</v>
      </c>
      <c r="AA138" s="52" t="s">
        <v>59</v>
      </c>
    </row>
    <row r="139" spans="1:30">
      <c r="A139" s="1"/>
      <c r="B139" s="2"/>
      <c r="C139" s="2"/>
      <c r="D139" s="53"/>
      <c r="E139" s="2"/>
      <c r="F139" s="2"/>
      <c r="G139" s="3"/>
      <c r="H139" s="3"/>
    </row>
    <row r="140" spans="1:30" ht="15" thickBot="1"/>
    <row r="141" spans="1:30" ht="33" customHeight="1" thickBot="1">
      <c r="E141" s="54" t="s">
        <v>61</v>
      </c>
      <c r="F141" s="54"/>
      <c r="K141" s="214">
        <f>SUM(AA137)</f>
        <v>0</v>
      </c>
      <c r="L141" s="215"/>
      <c r="M141" s="216"/>
      <c r="N141" s="55" t="s">
        <v>59</v>
      </c>
      <c r="O141" s="190" t="s">
        <v>153</v>
      </c>
      <c r="P141" s="56"/>
      <c r="Q141" s="56"/>
      <c r="R141" s="56"/>
      <c r="S141" s="56"/>
      <c r="T141" s="56"/>
    </row>
    <row r="142" spans="1:30" ht="21" thickBot="1">
      <c r="E142" s="57"/>
      <c r="F142" s="57"/>
      <c r="K142" s="56"/>
      <c r="L142" s="56"/>
      <c r="M142" s="56"/>
      <c r="N142" s="56"/>
      <c r="O142" s="42"/>
      <c r="P142" s="56"/>
      <c r="Q142" s="56"/>
      <c r="R142" s="56"/>
      <c r="S142" s="56"/>
      <c r="T142" s="56"/>
    </row>
    <row r="143" spans="1:30" ht="33" customHeight="1" thickBot="1">
      <c r="E143" s="54" t="s">
        <v>115</v>
      </c>
      <c r="F143" s="54"/>
      <c r="K143" s="214">
        <f>SUM(Z137)</f>
        <v>0</v>
      </c>
      <c r="L143" s="215"/>
      <c r="M143" s="216"/>
      <c r="N143" s="55" t="s">
        <v>62</v>
      </c>
      <c r="O143" s="42"/>
      <c r="P143" s="56"/>
      <c r="Q143" s="56"/>
      <c r="R143" s="56"/>
      <c r="S143" s="56"/>
      <c r="T143" s="56"/>
      <c r="AB143" s="56"/>
      <c r="AC143" s="56"/>
      <c r="AD143" s="56"/>
    </row>
    <row r="144" spans="1:30" ht="21" customHeight="1">
      <c r="L144" s="58"/>
      <c r="M144" s="58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  <c r="AA144" s="56"/>
      <c r="AB144" s="56"/>
      <c r="AC144" s="56"/>
      <c r="AD144" s="56"/>
    </row>
    <row r="145" spans="5:30" ht="21" customHeight="1">
      <c r="E145" s="59" t="s">
        <v>152</v>
      </c>
      <c r="F145" s="59"/>
      <c r="G145" s="42"/>
      <c r="H145" s="42"/>
      <c r="I145" s="42"/>
      <c r="J145" s="42"/>
      <c r="K145" s="42"/>
      <c r="L145" s="43"/>
      <c r="M145" s="43"/>
      <c r="N145" s="42"/>
      <c r="O145" s="42"/>
      <c r="P145" s="42"/>
      <c r="Q145" s="42"/>
      <c r="R145" s="42"/>
      <c r="S145" s="42"/>
      <c r="T145" s="42"/>
      <c r="U145" s="42"/>
      <c r="V145" s="56"/>
      <c r="W145" s="56"/>
      <c r="X145" s="56"/>
      <c r="Y145" s="56"/>
      <c r="Z145" s="56"/>
      <c r="AA145" s="56"/>
      <c r="AB145" s="56"/>
      <c r="AC145" s="56"/>
      <c r="AD145" s="56"/>
    </row>
    <row r="146" spans="5:30" ht="21" customHeight="1">
      <c r="E146" s="44" t="s">
        <v>67</v>
      </c>
      <c r="F146" s="42"/>
      <c r="G146" s="42"/>
      <c r="H146" s="42"/>
      <c r="I146" s="42"/>
      <c r="J146" s="42"/>
      <c r="L146" s="43"/>
      <c r="M146" s="43"/>
      <c r="N146" s="42"/>
      <c r="O146" s="42"/>
      <c r="P146" s="42"/>
      <c r="Q146" s="42"/>
      <c r="R146" s="42"/>
      <c r="S146" s="42"/>
      <c r="T146" s="42"/>
      <c r="U146" s="42"/>
      <c r="V146" s="56"/>
      <c r="W146" s="56"/>
      <c r="X146" s="56"/>
      <c r="Y146" s="56"/>
      <c r="Z146" s="56"/>
      <c r="AA146" s="56"/>
      <c r="AB146" s="56"/>
      <c r="AC146" s="56"/>
      <c r="AD146" s="56"/>
    </row>
    <row r="147" spans="5:30" ht="21" customHeight="1">
      <c r="E147" s="44"/>
      <c r="F147" s="42"/>
      <c r="G147" s="42"/>
      <c r="H147" s="42"/>
      <c r="I147" s="42"/>
      <c r="J147" s="42"/>
      <c r="L147" s="43"/>
      <c r="M147" s="43"/>
      <c r="N147" s="42"/>
      <c r="O147" s="42"/>
      <c r="P147" s="42"/>
      <c r="Q147" s="42"/>
      <c r="R147" s="42"/>
      <c r="S147" s="42"/>
      <c r="T147" s="42"/>
      <c r="U147" s="42"/>
      <c r="V147" s="56"/>
      <c r="W147" s="56"/>
      <c r="X147" s="56"/>
      <c r="Y147" s="56"/>
      <c r="Z147" s="56"/>
      <c r="AA147" s="56"/>
      <c r="AB147" s="56"/>
      <c r="AC147" s="56"/>
      <c r="AD147" s="56"/>
    </row>
    <row r="148" spans="5:30" ht="21" customHeight="1">
      <c r="E148" s="54" t="s">
        <v>180</v>
      </c>
      <c r="F148" s="42"/>
      <c r="G148" s="42"/>
      <c r="H148" s="42"/>
      <c r="I148" s="42"/>
      <c r="J148" s="42"/>
      <c r="K148" s="44" t="s">
        <v>177</v>
      </c>
      <c r="L148" s="43"/>
      <c r="M148" s="43"/>
      <c r="N148" s="42"/>
      <c r="O148" s="42"/>
      <c r="P148" s="42"/>
      <c r="Q148" s="201" t="s">
        <v>179</v>
      </c>
      <c r="R148" s="42"/>
      <c r="S148" s="42"/>
      <c r="T148" s="42"/>
      <c r="U148" s="42"/>
      <c r="V148" s="56"/>
      <c r="W148" s="56"/>
      <c r="X148" s="56"/>
      <c r="Y148" s="56"/>
      <c r="Z148" s="56"/>
      <c r="AA148" s="56"/>
      <c r="AB148" s="56"/>
      <c r="AC148" s="56"/>
      <c r="AD148" s="56"/>
    </row>
    <row r="149" spans="5:30" ht="21" customHeight="1">
      <c r="E149" s="42"/>
      <c r="F149" s="42"/>
      <c r="G149" s="42"/>
      <c r="H149" s="42"/>
      <c r="I149" s="42"/>
      <c r="J149" s="42"/>
      <c r="K149" s="200" t="s">
        <v>178</v>
      </c>
      <c r="L149" s="43"/>
      <c r="M149" s="43"/>
      <c r="N149" s="42"/>
      <c r="O149" s="42"/>
      <c r="P149" s="42"/>
      <c r="Q149" s="42"/>
      <c r="R149" s="42"/>
      <c r="S149" s="42"/>
      <c r="T149" s="42"/>
      <c r="U149" s="42"/>
      <c r="V149" s="56"/>
      <c r="W149" s="56"/>
      <c r="X149" s="56"/>
      <c r="Y149" s="56"/>
      <c r="Z149" s="56"/>
      <c r="AA149" s="56"/>
      <c r="AB149" s="56"/>
    </row>
    <row r="150" spans="5:30" ht="21" customHeight="1">
      <c r="E150" s="42" t="s">
        <v>173</v>
      </c>
      <c r="F150" s="42"/>
      <c r="G150" s="42"/>
      <c r="I150" s="45"/>
      <c r="J150" s="42"/>
      <c r="K150" s="42"/>
      <c r="L150" s="43"/>
      <c r="M150" s="43"/>
      <c r="N150" s="42"/>
      <c r="O150" s="42"/>
      <c r="P150" s="45" t="s">
        <v>68</v>
      </c>
      <c r="R150" s="42"/>
      <c r="T150" s="42"/>
      <c r="U150" s="42"/>
      <c r="V150" s="56"/>
      <c r="X150" s="56"/>
      <c r="Y150" s="56"/>
      <c r="Z150" s="56"/>
      <c r="AA150" s="56"/>
      <c r="AB150" s="56"/>
      <c r="AC150" s="56"/>
      <c r="AD150" s="56"/>
    </row>
    <row r="151" spans="5:30" ht="21" customHeight="1">
      <c r="E151" s="42"/>
      <c r="F151" s="45"/>
      <c r="G151" s="42"/>
      <c r="H151" s="42"/>
      <c r="I151" s="42"/>
      <c r="J151" s="42"/>
      <c r="K151" s="42"/>
      <c r="L151" s="43"/>
      <c r="M151" s="43"/>
      <c r="O151" s="42"/>
      <c r="P151" s="42"/>
      <c r="Q151" s="42"/>
      <c r="R151" s="42"/>
      <c r="S151" s="45"/>
      <c r="T151" s="42"/>
      <c r="U151" s="42"/>
      <c r="V151" s="56"/>
      <c r="X151" s="56"/>
      <c r="Y151" s="56"/>
      <c r="Z151" s="56"/>
      <c r="AA151" s="56"/>
      <c r="AB151" s="56"/>
      <c r="AC151" s="56"/>
      <c r="AD151" s="56"/>
    </row>
    <row r="152" spans="5:30" ht="21" customHeight="1">
      <c r="E152" s="60" t="s">
        <v>91</v>
      </c>
      <c r="H152" s="61"/>
      <c r="J152" s="45" t="s">
        <v>64</v>
      </c>
    </row>
  </sheetData>
  <mergeCells count="21">
    <mergeCell ref="K141:M141"/>
    <mergeCell ref="K143:M143"/>
    <mergeCell ref="G8:H8"/>
    <mergeCell ref="Y6:AA7"/>
    <mergeCell ref="I6:J6"/>
    <mergeCell ref="K6:L6"/>
    <mergeCell ref="M6:N6"/>
    <mergeCell ref="O6:P6"/>
    <mergeCell ref="U6:V6"/>
    <mergeCell ref="I7:J7"/>
    <mergeCell ref="K7:L7"/>
    <mergeCell ref="M7:N7"/>
    <mergeCell ref="O7:P7"/>
    <mergeCell ref="U7:V7"/>
    <mergeCell ref="W6:X6"/>
    <mergeCell ref="W7:X7"/>
    <mergeCell ref="S6:T6"/>
    <mergeCell ref="S7:T7"/>
    <mergeCell ref="Q6:R6"/>
    <mergeCell ref="Q7:R7"/>
    <mergeCell ref="B112:F112"/>
  </mergeCells>
  <hyperlinks>
    <hyperlink ref="J152" r:id="rId1"/>
    <hyperlink ref="E146" r:id="rId2"/>
    <hyperlink ref="P150" r:id="rId3"/>
    <hyperlink ref="K148" r:id="rId4"/>
  </hyperlinks>
  <pageMargins left="0.7" right="0.7" top="0.78740157499999996" bottom="0.78740157499999996" header="0.3" footer="0.3"/>
  <pageSetup paperSize="9" orientation="portrait" horizontalDpi="0" verticalDpi="0" r:id="rId5"/>
  <ignoredErrors>
    <ignoredError sqref="Z137" formula="1"/>
  </ignoredErrors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 bulka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Pekar</dc:creator>
  <cp:lastModifiedBy>Windows User</cp:lastModifiedBy>
  <dcterms:created xsi:type="dcterms:W3CDTF">2017-05-09T18:42:05Z</dcterms:created>
  <dcterms:modified xsi:type="dcterms:W3CDTF">2024-04-12T22:11:37Z</dcterms:modified>
</cp:coreProperties>
</file>